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filterPrivacy="1" codeName="ThisWorkbook" checkCompatibility="1" defaultThemeVersion="124226"/>
  <xr:revisionPtr revIDLastSave="0" documentId="13_ncr:1_{2FAD7A39-F9F9-8F4A-836F-E528E609E76B}" xr6:coauthVersionLast="36" xr6:coauthVersionMax="36" xr10:uidLastSave="{00000000-0000-0000-0000-000000000000}"/>
  <bookViews>
    <workbookView xWindow="0" yWindow="460" windowWidth="25600" windowHeight="14600" tabRatio="734" xr2:uid="{00000000-000D-0000-FFFF-FFFF00000000}"/>
  </bookViews>
  <sheets>
    <sheet name="00 - Cover Page" sheetId="10" r:id="rId1"/>
    <sheet name="01 - Intro &amp; Notes" sheetId="9" r:id="rId2"/>
    <sheet name="02 - Farmer-Level Information" sheetId="2" r:id="rId3"/>
    <sheet name="03 - Village-Level Information" sheetId="1" r:id="rId4"/>
    <sheet name="04 - Crop Water Requirement" sheetId="4" r:id="rId5"/>
    <sheet name="05 - Groundwater Recharge" sheetId="3" r:id="rId6"/>
    <sheet name="06 - Water Available Estimate" sheetId="5" r:id="rId7"/>
    <sheet name="07 - Water Demand Estimates" sheetId="6" r:id="rId8"/>
    <sheet name="08 - Water Balance Estimate" sheetId="12" r:id="rId9"/>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Authorisation">#REF!</definedName>
    <definedName name="Checked">#REF!</definedName>
    <definedName name="Date">#REF!</definedName>
    <definedName name="DateMade">#REF!</definedName>
    <definedName name="Description">#REF!</definedName>
    <definedName name="Drawing_Reference">#REF!</definedName>
    <definedName name="Filename" localSheetId="8">#REF!</definedName>
    <definedName name="Filename">#REF!</definedName>
    <definedName name="JobNumber">#REF!</definedName>
    <definedName name="JobTitle">#REF!</definedName>
    <definedName name="MadeBy">#REF!</definedName>
    <definedName name="Member_Location">#REF!</definedName>
    <definedName name="Pal_Workbook_GUID" hidden="1">"7YS2RP7IQELUAG1VQB7EPRGV"</definedName>
    <definedName name="_xlnm.Print_Area" localSheetId="2">'02 - Farmer-Level Information'!$A$1:$AD$23</definedName>
    <definedName name="_xlnm.Print_Area" localSheetId="3">'03 - Village-Level Information'!$A$1:$O$42</definedName>
    <definedName name="_xlnm.Print_Area" localSheetId="5">'05 - Groundwater Recharge'!$A$1:$R$40</definedName>
    <definedName name="_xlnm.Print_Titles" localSheetId="2">'02 - Farmer-Level Information'!$A:$A,'02 - Farmer-Level Information'!$6:$7</definedName>
    <definedName name="Rev">#REF!</definedName>
    <definedName name="Revision">#REF!</definedName>
    <definedName name="RevTable1">#REF!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ealTimeResults">FALSE</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electedCell" hidden="1">"$P$231"</definedName>
    <definedName name="RiskSelectedNameCell1" hidden="1">"$M$231"</definedName>
    <definedName name="RiskSelectedNameCell2" hidden="1">"$P$6"</definedName>
    <definedName name="RiskStandardRecalc" hidden="1">1</definedName>
    <definedName name="RiskStatFunctionsUpdateFreq">1</definedName>
    <definedName name="RiskUpdateDisplay" hidden="1">TRUE</definedName>
    <definedName name="RiskUpdateStatFunctions">TRUE</definedName>
    <definedName name="RiskUseDifferentSeedForEachSim" hidden="1">FALSE</definedName>
    <definedName name="RiskUseFixedSeed" hidden="1">FALSE</definedName>
    <definedName name="RiskUseMultipleCPUs" hidden="1">TRUE</definedName>
    <definedName name="SheetNo">#REF!</definedName>
    <definedName name="SheetTable1">#REF!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8" i="5" l="1"/>
  <c r="F7" i="6" l="1"/>
  <c r="F8" i="6"/>
  <c r="F83" i="2"/>
  <c r="F84" i="2" s="1"/>
  <c r="G83" i="2"/>
  <c r="G84" i="2" s="1"/>
  <c r="H83" i="2"/>
  <c r="H84" i="2" s="1"/>
  <c r="I83" i="2"/>
  <c r="I84" i="2" s="1"/>
  <c r="J83" i="2"/>
  <c r="J84" i="2" s="1"/>
  <c r="K83" i="2"/>
  <c r="K84" i="2" s="1"/>
  <c r="L83" i="2"/>
  <c r="L84" i="2"/>
  <c r="M83" i="2"/>
  <c r="M84" i="2" s="1"/>
  <c r="N83" i="2"/>
  <c r="N84" i="2" s="1"/>
  <c r="O83" i="2"/>
  <c r="O84" i="2" s="1"/>
  <c r="P83" i="2"/>
  <c r="P84" i="2" s="1"/>
  <c r="Q83" i="2"/>
  <c r="Q84" i="2" s="1"/>
  <c r="R83" i="2"/>
  <c r="R84" i="2"/>
  <c r="S83" i="2"/>
  <c r="S84" i="2" s="1"/>
  <c r="T83" i="2"/>
  <c r="T84" i="2"/>
  <c r="U83" i="2"/>
  <c r="U84" i="2" s="1"/>
  <c r="V83" i="2"/>
  <c r="V84" i="2" s="1"/>
  <c r="W83" i="2"/>
  <c r="W84" i="2" s="1"/>
  <c r="X83" i="2"/>
  <c r="X84" i="2"/>
  <c r="Y83" i="2"/>
  <c r="Y84" i="2" s="1"/>
  <c r="Z83" i="2"/>
  <c r="Z84" i="2"/>
  <c r="AA83" i="2"/>
  <c r="AA84" i="2" s="1"/>
  <c r="AB83" i="2"/>
  <c r="AB84" i="2" s="1"/>
  <c r="AC83" i="2"/>
  <c r="AC84" i="2" s="1"/>
  <c r="E83" i="2"/>
  <c r="E84" i="2" s="1"/>
  <c r="K36" i="3"/>
  <c r="F6" i="6"/>
  <c r="E24" i="6"/>
  <c r="F24" i="6" s="1"/>
  <c r="E25" i="6"/>
  <c r="F25" i="6"/>
  <c r="E26" i="6"/>
  <c r="F26" i="6" s="1"/>
  <c r="E27" i="6"/>
  <c r="F27" i="6" s="1"/>
  <c r="H24" i="6"/>
  <c r="I24" i="6" s="1"/>
  <c r="H25" i="6"/>
  <c r="I25" i="6" s="1"/>
  <c r="H26" i="6"/>
  <c r="I26" i="6" s="1"/>
  <c r="H27" i="6"/>
  <c r="I27" i="6" s="1"/>
  <c r="L36" i="3"/>
  <c r="M36" i="3"/>
  <c r="N36" i="3"/>
  <c r="O36" i="3"/>
  <c r="P36" i="3"/>
  <c r="Q36" i="3"/>
  <c r="R36" i="3"/>
  <c r="J36" i="3"/>
  <c r="F19" i="6"/>
  <c r="D7" i="12" s="1"/>
  <c r="F9" i="6"/>
  <c r="F10" i="6"/>
  <c r="G9" i="5"/>
  <c r="G10" i="5"/>
  <c r="G11" i="5"/>
  <c r="G12" i="5"/>
  <c r="G13" i="5"/>
  <c r="G14" i="5"/>
  <c r="G15" i="5"/>
  <c r="G16" i="5"/>
  <c r="G17" i="5"/>
  <c r="G18" i="5"/>
  <c r="G19" i="5"/>
  <c r="G20" i="5" l="1"/>
  <c r="C38" i="3"/>
  <c r="C40" i="3" s="1"/>
  <c r="G3" i="5" s="1"/>
  <c r="I28" i="6"/>
  <c r="F11" i="6"/>
  <c r="D6" i="12" s="1"/>
  <c r="F28" i="6"/>
  <c r="I29" i="6" l="1"/>
  <c r="D8" i="12" s="1"/>
  <c r="D23" i="5"/>
  <c r="D5" i="12" s="1"/>
  <c r="E6" i="12"/>
  <c r="D11" i="12"/>
  <c r="D15" i="12" l="1"/>
  <c r="E11" i="12"/>
  <c r="F7" i="12"/>
  <c r="E5" i="12"/>
  <c r="E7" i="12"/>
  <c r="F8" i="12"/>
  <c r="F6" i="12"/>
  <c r="E8" i="12"/>
  <c r="F11" i="12" l="1"/>
</calcChain>
</file>

<file path=xl/sharedStrings.xml><?xml version="1.0" encoding="utf-8"?>
<sst xmlns="http://schemas.openxmlformats.org/spreadsheetml/2006/main" count="389" uniqueCount="261">
  <si>
    <t>Name of the watershed:</t>
  </si>
  <si>
    <t>Village:</t>
  </si>
  <si>
    <t>Gram Panchayath:</t>
  </si>
  <si>
    <t>District:</t>
  </si>
  <si>
    <t>Mandal:</t>
  </si>
  <si>
    <t>Information</t>
  </si>
  <si>
    <t>Unit</t>
  </si>
  <si>
    <t xml:space="preserve">Village 2 </t>
  </si>
  <si>
    <t>Village 3</t>
  </si>
  <si>
    <t xml:space="preserve">Village </t>
  </si>
  <si>
    <t>Name</t>
  </si>
  <si>
    <t>Nos</t>
  </si>
  <si>
    <t>Paddy</t>
  </si>
  <si>
    <t>Cotton</t>
  </si>
  <si>
    <t>Maize</t>
  </si>
  <si>
    <t>Ground nut</t>
  </si>
  <si>
    <t>Kharif</t>
  </si>
  <si>
    <t>Rabi</t>
  </si>
  <si>
    <t xml:space="preserve"> Village level Information for crop water budget planning</t>
  </si>
  <si>
    <t>Red gram</t>
  </si>
  <si>
    <t>Sweet Orange</t>
  </si>
  <si>
    <t>Caster</t>
  </si>
  <si>
    <t>Zowar</t>
  </si>
  <si>
    <t>Chillies</t>
  </si>
  <si>
    <t>Tomato</t>
  </si>
  <si>
    <t>Onion</t>
  </si>
  <si>
    <t>Sugarcane</t>
  </si>
  <si>
    <t>Bendi</t>
  </si>
  <si>
    <t>Banana</t>
  </si>
  <si>
    <t>Bengal gram</t>
  </si>
  <si>
    <t>Green gram</t>
  </si>
  <si>
    <t>Bazra</t>
  </si>
  <si>
    <t>Finger millet</t>
  </si>
  <si>
    <t>Sun flower</t>
  </si>
  <si>
    <t>Total irrigated crop</t>
  </si>
  <si>
    <t>Farmer wise information</t>
  </si>
  <si>
    <t>Watershed:</t>
  </si>
  <si>
    <t>Name of the farmer</t>
  </si>
  <si>
    <t>Father / Husband</t>
  </si>
  <si>
    <t>Sy.No.</t>
  </si>
  <si>
    <t>Crop type</t>
  </si>
  <si>
    <t>Name of the owner</t>
  </si>
  <si>
    <t xml:space="preserve">Latitude </t>
  </si>
  <si>
    <t>Longitude</t>
  </si>
  <si>
    <t>Summer in March</t>
  </si>
  <si>
    <t>Post monsoon (Before rabi crop sowing)</t>
  </si>
  <si>
    <t>Bore well/ well Code no</t>
  </si>
  <si>
    <t>Reporting person:</t>
  </si>
  <si>
    <t>Reporting date:</t>
  </si>
  <si>
    <t>Summer</t>
  </si>
  <si>
    <t>Proposed Rabi</t>
  </si>
  <si>
    <t>Pre monsoon (May )</t>
  </si>
  <si>
    <t>R1</t>
  </si>
  <si>
    <t>R2</t>
  </si>
  <si>
    <t>R3</t>
  </si>
  <si>
    <t>R4</t>
  </si>
  <si>
    <t>R5</t>
  </si>
  <si>
    <t>R6</t>
  </si>
  <si>
    <t>S1</t>
  </si>
  <si>
    <t>S2</t>
  </si>
  <si>
    <t>S3</t>
  </si>
  <si>
    <t>S4</t>
  </si>
  <si>
    <t>S5</t>
  </si>
  <si>
    <t>S6</t>
  </si>
  <si>
    <t>Kh 1</t>
  </si>
  <si>
    <t>Kh 2</t>
  </si>
  <si>
    <t>Kh 3</t>
  </si>
  <si>
    <t>Kh 4</t>
  </si>
  <si>
    <t>Kh 5</t>
  </si>
  <si>
    <t>Kh 6</t>
  </si>
  <si>
    <t>Water source (Well/ Bore well / other) in nos</t>
  </si>
  <si>
    <t xml:space="preserve">Cropping year  </t>
  </si>
  <si>
    <t>Cropping season</t>
  </si>
  <si>
    <t>Wheat</t>
  </si>
  <si>
    <t>Name of the father</t>
  </si>
  <si>
    <t>based on the geology</t>
  </si>
  <si>
    <t xml:space="preserve">Surface storage water </t>
  </si>
  <si>
    <t>Sub total of surface storage</t>
  </si>
  <si>
    <t>Units</t>
  </si>
  <si>
    <t>Name of the pond / structure</t>
  </si>
  <si>
    <t>Water storage measurements</t>
  </si>
  <si>
    <t>A</t>
  </si>
  <si>
    <t>B</t>
  </si>
  <si>
    <t>C</t>
  </si>
  <si>
    <t>Water Balance Budgeting</t>
  </si>
  <si>
    <t xml:space="preserve">Large ruminent </t>
  </si>
  <si>
    <t>Drinking water purpose</t>
  </si>
  <si>
    <t>Human  beings</t>
  </si>
  <si>
    <t>Poultry</t>
  </si>
  <si>
    <t>Other specify</t>
  </si>
  <si>
    <t>Sub total</t>
  </si>
  <si>
    <t>Total population</t>
  </si>
  <si>
    <t>Crop name</t>
  </si>
  <si>
    <t>Total irrigation water depth in mm</t>
  </si>
  <si>
    <t xml:space="preserve">Sub total of irrigation water </t>
  </si>
  <si>
    <t>Sub total drinking water demand</t>
  </si>
  <si>
    <t>Name of the industry</t>
  </si>
  <si>
    <t>Total water demand per year</t>
  </si>
  <si>
    <t>Net water available</t>
  </si>
  <si>
    <t>Net Water Balance</t>
  </si>
  <si>
    <t>Data to be filled in the cells</t>
  </si>
  <si>
    <t>Ground water form (Highly weathered hard rocks)</t>
  </si>
  <si>
    <t>Average Rain fall (mm):</t>
  </si>
  <si>
    <t>Total watershed area (acre):</t>
  </si>
  <si>
    <t>Total geographical area.</t>
  </si>
  <si>
    <t>Total Human Population.</t>
  </si>
  <si>
    <t>Total large ruminant/cattle (Cow/Bullocks/Buffalos/etc.) population.</t>
  </si>
  <si>
    <t>Total small ruminant (Goat and sheep) population.</t>
  </si>
  <si>
    <t>Total poultry population.</t>
  </si>
  <si>
    <t>2017-18</t>
  </si>
  <si>
    <t>Others</t>
  </si>
  <si>
    <t>Average Rainfall (mm):</t>
  </si>
  <si>
    <t>Gram Panchayat:</t>
  </si>
  <si>
    <t>Elevation (m)</t>
  </si>
  <si>
    <t>Total depth (m)</t>
  </si>
  <si>
    <t>Static water level (m)</t>
  </si>
  <si>
    <t>Pumping water level (m)</t>
  </si>
  <si>
    <t>(mm)</t>
  </si>
  <si>
    <t>(cum)</t>
  </si>
  <si>
    <t>(lit.)</t>
  </si>
  <si>
    <t>Crop Period (days)</t>
  </si>
  <si>
    <t>Avg. Width (m)</t>
  </si>
  <si>
    <t>Avg. Depth (m)</t>
  </si>
  <si>
    <t>Avg. Length (m)</t>
  </si>
  <si>
    <t>No. of fillings</t>
  </si>
  <si>
    <t>Total storage (cum)</t>
  </si>
  <si>
    <t>Sl. No.</t>
  </si>
  <si>
    <t>Unit qty.</t>
  </si>
  <si>
    <t>Average Water Level.</t>
  </si>
  <si>
    <t>Ground water recharge</t>
  </si>
  <si>
    <t>Aquifer recharge thickness  (Post monsoon SWL -Pre monsoon SWL) in meter</t>
  </si>
  <si>
    <t>Specific Yield</t>
  </si>
  <si>
    <t>Aquifer area (Acre)</t>
  </si>
  <si>
    <t>Dhar</t>
  </si>
  <si>
    <t>RAVI</t>
  </si>
  <si>
    <t>In Hectare</t>
  </si>
  <si>
    <t>Govt Well</t>
  </si>
  <si>
    <t>22˚19'59.3"</t>
  </si>
  <si>
    <t>75°28'12.7"</t>
  </si>
  <si>
    <t>Hectare</t>
  </si>
  <si>
    <t>Hectare meter</t>
  </si>
  <si>
    <t>Supply &amp; Demand Information for Water Balance Assessment</t>
  </si>
  <si>
    <t>No</t>
  </si>
  <si>
    <t>Worksheet Name</t>
  </si>
  <si>
    <t>Data Type</t>
  </si>
  <si>
    <t>Description of Data</t>
  </si>
  <si>
    <t>Intro &amp; Notes</t>
  </si>
  <si>
    <t>Not applicable</t>
  </si>
  <si>
    <t>Notes on using the water balance spreadsheet</t>
  </si>
  <si>
    <t>01</t>
  </si>
  <si>
    <t>Farmer-Level Information</t>
  </si>
  <si>
    <t>Description of Data Collection Methods</t>
  </si>
  <si>
    <t>02</t>
  </si>
  <si>
    <t>The 'crop water budgeting exercise' is a community-led process, where local communities come together to make an assessment of water resources in a given village.</t>
  </si>
  <si>
    <t>03</t>
  </si>
  <si>
    <t>Village-Level Information</t>
  </si>
  <si>
    <t>Irrigation requirements by farmer or household</t>
  </si>
  <si>
    <t>This worksheet collects information on village socio-hydrology. The data includes information on the village, including total area, total human population, total animal population, seasonal cropping pattern and cropping area. The cropping pattern data is collected for assessment of water extraction/demand.</t>
  </si>
  <si>
    <t>04</t>
  </si>
  <si>
    <t>Crop Water Requirement</t>
  </si>
  <si>
    <t>05</t>
  </si>
  <si>
    <t>Groundwater Recharge</t>
  </si>
  <si>
    <t>This worksheet collects groundwater level information such as Static Water Level (SWL) for summer, (March), pre-monsoon (May) season and post-monsoon seasons (before Rabi crop sowing).  The data includes groundwater sources, source ownership, source location and source WLs pre and post-monsoon. Data also includes estimated aquifer area and estimated specific yield. The data can be used to develop an initial estimate of the groundwater balance.</t>
  </si>
  <si>
    <t>06</t>
  </si>
  <si>
    <t>Water Available Estimate</t>
  </si>
  <si>
    <t>Sheet Name</t>
  </si>
  <si>
    <t>Description</t>
  </si>
  <si>
    <t>General notes and assumptions</t>
  </si>
  <si>
    <t>WORKSHEET QUALITY ASSURANCE</t>
  </si>
  <si>
    <t>Date Checked</t>
  </si>
  <si>
    <t>Date Completed</t>
  </si>
  <si>
    <t>CONTENTS OF WORKSHEET</t>
  </si>
  <si>
    <t>Checked by (Person Checking)</t>
  </si>
  <si>
    <t>VILLAGE NAME</t>
  </si>
  <si>
    <t>WATERSHED NAME</t>
  </si>
  <si>
    <t>DISTRICT NAME</t>
  </si>
  <si>
    <t>BLOCK NAME</t>
  </si>
  <si>
    <t>GRAM PANCHAYAT NAME</t>
  </si>
  <si>
    <t>Version / Revision No.</t>
  </si>
  <si>
    <t>WASH PARTNER ORGANISATION</t>
  </si>
  <si>
    <t>STATE NAME</t>
  </si>
  <si>
    <t>Project location, partner organisation, QA, version and completion details</t>
  </si>
  <si>
    <t>00 - Cover</t>
  </si>
  <si>
    <t>01 - Introduction &amp; Notes</t>
  </si>
  <si>
    <t>02 - Farmer-Level Information</t>
  </si>
  <si>
    <t>03 - Village-Level Information</t>
  </si>
  <si>
    <t>04 - Crop Water Requirement</t>
  </si>
  <si>
    <t>05 - Groundwater Recharge</t>
  </si>
  <si>
    <t>06 - Water Available Estimate</t>
  </si>
  <si>
    <t>07 - Water Demand Estimate</t>
  </si>
  <si>
    <t>08 - Water Balance Estimate</t>
  </si>
  <si>
    <t>Farmer land and water source holdings;  farmer irrigation requirements</t>
  </si>
  <si>
    <t>Village population and irrigation requirements</t>
  </si>
  <si>
    <t>Crop water requirements</t>
  </si>
  <si>
    <t>Estimation of groundwater recharge</t>
  </si>
  <si>
    <t>Estimation of water demand</t>
  </si>
  <si>
    <t>Estimation of baseline or annual water balance</t>
  </si>
  <si>
    <t>Estimation of surface and groundwater availability</t>
  </si>
  <si>
    <t>Completed By (Person Reporting)</t>
  </si>
  <si>
    <t>07</t>
  </si>
  <si>
    <t>Water Demand Estimates</t>
  </si>
  <si>
    <t>Water Balance Estimation</t>
  </si>
  <si>
    <t>Net Water Available</t>
  </si>
  <si>
    <t>Drinking Water Demand</t>
  </si>
  <si>
    <t>Source Worksheet</t>
  </si>
  <si>
    <t>08</t>
  </si>
  <si>
    <t>Industrial Water Demand</t>
  </si>
  <si>
    <t>Irrigation Water Demand</t>
  </si>
  <si>
    <t>Total Water Demand</t>
  </si>
  <si>
    <t>HaM</t>
  </si>
  <si>
    <t>% of Total Demand</t>
  </si>
  <si>
    <t>% of Available</t>
  </si>
  <si>
    <t>Water Balance Estimate</t>
  </si>
  <si>
    <t>Water availability in Hectare Metres</t>
  </si>
  <si>
    <t>Water balance in Hectare Metres</t>
  </si>
  <si>
    <t>Water demands in Hectare Metres</t>
  </si>
  <si>
    <t>Estimate of water balance based on data collated in worksheet</t>
  </si>
  <si>
    <t>Estimate of surface water and groundwater available annually, locally based on data collated in worksheet</t>
  </si>
  <si>
    <t>Calculation using data collated in workbook</t>
  </si>
  <si>
    <t xml:space="preserve">Estimate of water demand based on data collated in worksheet. The worksheet also analyses the variations across seasons and years, if required. </t>
  </si>
  <si>
    <t>This worksheet collects information on all farmers in the particular watershed area. The data collected includes: village name, block name, farmers name, father/husbands name, seasonal cropping patterns, along with cropping areas and irrigation sources. The worksheet also collates water source ownership, land ownership and annual irrigation practice by farmer. It forms the basis of irrigation water needs assessment. It does not include crop types.</t>
  </si>
  <si>
    <t>Standard crop water requirements per hectare and growing period. This data is generated by the State Agricultural University through research on soil type and climatic conditions in the State. The data can be collected from the State agricultural university, or from literature and should remain the same in each water balance assessment.</t>
  </si>
  <si>
    <t>Research-based data from State agriculture university or accepted literature.</t>
  </si>
  <si>
    <t>Village and aquifer hydrogeology</t>
  </si>
  <si>
    <t>Community data collection (well names, location and ownership) and hydrogeology data collation and calculation.</t>
  </si>
  <si>
    <t>WASH BASINS WATER BALANCE ASSESSMENT WORKSHEET -  VERSION 1</t>
  </si>
  <si>
    <t>Community-led data collection process</t>
  </si>
  <si>
    <t xml:space="preserve"> Acre (Bigha)</t>
  </si>
  <si>
    <t>In Acres (Bigha)</t>
  </si>
  <si>
    <t>Crop Water Budgeting</t>
  </si>
  <si>
    <t>Year</t>
  </si>
  <si>
    <t xml:space="preserve"> Village Level Information for Crop Water Budget Planning</t>
  </si>
  <si>
    <t>Standard Crop Water Requirements</t>
  </si>
  <si>
    <t>Water Extraction Information</t>
  </si>
  <si>
    <t>Water Availability Estimation</t>
  </si>
  <si>
    <t>Water Extraction Estimation</t>
  </si>
  <si>
    <t>Industrial Demand (if any)</t>
  </si>
  <si>
    <t>Small ruminants (Sheep &amp; goat)</t>
  </si>
  <si>
    <t>S. No.</t>
  </si>
  <si>
    <t>Rabi crops (Winter crops sowing in October to December)</t>
  </si>
  <si>
    <t>Summer crops (Sowing in January end in  April/may)</t>
  </si>
  <si>
    <t>Area in Hectare</t>
  </si>
  <si>
    <t>Water demand per Hectare in Hectare meter</t>
  </si>
  <si>
    <t>Total water demand in Hectare meters</t>
  </si>
  <si>
    <t>Water demand per acre in Hectare meter</t>
  </si>
  <si>
    <t>Cells do not touch these are in formula automatic calculation</t>
  </si>
  <si>
    <t>Unit water requirement (Hectare/meter)</t>
  </si>
  <si>
    <t>Data to be filled manually</t>
  </si>
  <si>
    <t>Discharge (Litre / sec)</t>
  </si>
  <si>
    <t>Water requirement per Hectare</t>
  </si>
  <si>
    <t xml:space="preserve"> Village Irrigated Crop Details</t>
  </si>
  <si>
    <t>Village 2</t>
  </si>
  <si>
    <t>Village 1</t>
  </si>
  <si>
    <t>soya bean</t>
  </si>
  <si>
    <t>Sy. No.</t>
  </si>
  <si>
    <t>Total area in  Hectare (in Bigha)</t>
  </si>
  <si>
    <t>Rabi irrigated crop area ( Hectare)     2017-18</t>
  </si>
  <si>
    <t>Summer irrigated crop area (Hectare)  2017-18</t>
  </si>
  <si>
    <t xml:space="preserve"> Kharif irrigated crop area (Hectare)     2018</t>
  </si>
  <si>
    <t xml:space="preserve">Proposed Irrigated Rabi crop area (Hectare)     2018-19 </t>
  </si>
  <si>
    <t>Based on a Template from Peoples' Science Institute, PSI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</si>
</sst>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d\-mmm\-yy"/>
  </numFmts>
  <fonts count="24">
    <font>
      <sz val="11"/>
      <color theme="1"/>
      <name val="Calibri"/>
      <family val="2"/>
      <scheme val="minor"/>
    </font>
    <font>
      <sz val="11"/>
      <name val="Maiandra GD"/>
      <family val="2"/>
    </font>
    <font>
      <b/>
      <sz val="12"/>
      <name val="Maiandra GD"/>
      <family val="2"/>
    </font>
    <font>
      <sz val="12"/>
      <name val="Maiandra GD"/>
      <family val="2"/>
    </font>
    <font>
      <sz val="11"/>
      <color theme="1"/>
      <name val="Calibri"/>
      <family val="2"/>
      <scheme val="minor"/>
    </font>
    <font>
      <b/>
      <sz val="11"/>
      <color theme="1"/>
      <name val="Calibri"/>
      <family val="2"/>
      <scheme val="minor"/>
    </font>
    <font>
      <sz val="11"/>
      <color theme="1"/>
      <name val="Maiandra GD"/>
      <family val="2"/>
    </font>
    <font>
      <b/>
      <sz val="14"/>
      <color theme="1"/>
      <name val="Maiandra GD"/>
      <family val="2"/>
    </font>
    <font>
      <b/>
      <sz val="11"/>
      <color theme="1"/>
      <name val="Maiandra GD"/>
      <family val="2"/>
    </font>
    <font>
      <sz val="10"/>
      <color theme="1"/>
      <name val="Maiandra GD"/>
      <family val="2"/>
    </font>
    <font>
      <b/>
      <sz val="12"/>
      <color theme="1"/>
      <name val="Maiandra GD"/>
      <family val="2"/>
    </font>
    <font>
      <b/>
      <sz val="16"/>
      <color theme="1"/>
      <name val="Maiandra GD"/>
      <family val="2"/>
    </font>
    <font>
      <sz val="10"/>
      <color theme="1"/>
      <name val="Times New Roman"/>
      <family val="1"/>
    </font>
    <font>
      <sz val="11"/>
      <color theme="1"/>
      <name val="Times New Roman"/>
      <family val="1"/>
    </font>
    <font>
      <b/>
      <sz val="10"/>
      <color theme="1"/>
      <name val="Maiandra GD"/>
      <family val="2"/>
    </font>
    <font>
      <b/>
      <sz val="18"/>
      <color theme="1"/>
      <name val="Maiandra GD"/>
      <family val="2"/>
    </font>
    <font>
      <sz val="12"/>
      <color theme="1"/>
      <name val="Maiandra GD"/>
      <family val="2"/>
    </font>
    <font>
      <b/>
      <sz val="20"/>
      <color theme="1"/>
      <name val="Maiandra GD"/>
      <family val="2"/>
    </font>
    <font>
      <sz val="11"/>
      <name val="Calibri"/>
      <family val="2"/>
      <scheme val="minor"/>
    </font>
    <font>
      <b/>
      <sz val="11"/>
      <name val="Calibri"/>
      <family val="2"/>
      <scheme val="minor"/>
    </font>
    <font>
      <b/>
      <sz val="14"/>
      <name val="Calibri"/>
      <family val="2"/>
      <scheme val="minor"/>
    </font>
    <font>
      <b/>
      <sz val="20"/>
      <name val="Calibri"/>
      <family val="2"/>
      <scheme val="minor"/>
    </font>
    <font>
      <sz val="10"/>
      <name val="Arial"/>
      <family val="2"/>
    </font>
    <font>
      <b/>
      <sz val="11"/>
      <color indexed="8"/>
      <name val="Calibri"/>
      <family val="2"/>
      <scheme val="minor"/>
    </font>
  </fonts>
  <fills count="18">
    <fill>
      <patternFill patternType="none"/>
    </fill>
    <fill>
      <patternFill patternType="gray125"/>
    </fill>
    <fill>
      <patternFill patternType="solid">
        <fgColor theme="3" tint="0.79998168889431442"/>
        <bgColor indexed="64"/>
      </patternFill>
    </fill>
    <fill>
      <patternFill patternType="solid">
        <fgColor rgb="FFFFC000"/>
        <bgColor indexed="64"/>
      </patternFill>
    </fill>
    <fill>
      <patternFill patternType="solid">
        <fgColor rgb="FF92D050"/>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9"/>
        <bgColor indexed="64"/>
      </patternFill>
    </fill>
    <fill>
      <patternFill patternType="solid">
        <fgColor theme="6" tint="0.59999389629810485"/>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9" fontId="4" fillId="0" borderId="0" applyFont="0" applyFill="0" applyBorder="0" applyAlignment="0" applyProtection="0"/>
    <xf numFmtId="0" fontId="22" fillId="0" borderId="0"/>
  </cellStyleXfs>
  <cellXfs count="191">
    <xf numFmtId="0" fontId="0" fillId="0" borderId="0" xfId="0"/>
    <xf numFmtId="0" fontId="6" fillId="0" borderId="0" xfId="0" applyFont="1"/>
    <xf numFmtId="0" fontId="6" fillId="0" borderId="0" xfId="0" applyFont="1" applyBorder="1"/>
    <xf numFmtId="0" fontId="6" fillId="0" borderId="0" xfId="0" applyFont="1" applyAlignment="1">
      <alignment wrapText="1"/>
    </xf>
    <xf numFmtId="0" fontId="6" fillId="0" borderId="1" xfId="0" applyFont="1" applyBorder="1"/>
    <xf numFmtId="0" fontId="1" fillId="0" borderId="1" xfId="0" applyFont="1" applyBorder="1"/>
    <xf numFmtId="0" fontId="6" fillId="0" borderId="1" xfId="0" applyFont="1" applyBorder="1" applyAlignment="1">
      <alignment horizont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wrapText="1"/>
    </xf>
    <xf numFmtId="0" fontId="6" fillId="0" borderId="1" xfId="0" applyFont="1" applyBorder="1" applyAlignment="1">
      <alignment horizontal="left" vertical="center" wrapText="1"/>
    </xf>
    <xf numFmtId="0" fontId="6" fillId="0" borderId="1" xfId="0" applyFont="1" applyBorder="1" applyAlignment="1">
      <alignment horizontal="center" wrapText="1"/>
    </xf>
    <xf numFmtId="0" fontId="7" fillId="0" borderId="0" xfId="0" applyFont="1" applyAlignment="1"/>
    <xf numFmtId="0" fontId="7" fillId="0" borderId="0" xfId="0" applyFont="1"/>
    <xf numFmtId="0" fontId="8" fillId="0" borderId="1" xfId="0" applyFont="1" applyBorder="1"/>
    <xf numFmtId="0" fontId="9" fillId="0" borderId="0" xfId="0" applyFont="1" applyAlignment="1">
      <alignment wrapText="1"/>
    </xf>
    <xf numFmtId="0" fontId="9" fillId="0" borderId="0" xfId="0" applyFont="1"/>
    <xf numFmtId="0" fontId="6" fillId="0" borderId="1" xfId="0" applyFont="1" applyBorder="1" applyAlignment="1">
      <alignment vertical="center"/>
    </xf>
    <xf numFmtId="0" fontId="3" fillId="0" borderId="1" xfId="0" applyFont="1" applyBorder="1" applyAlignment="1">
      <alignment horizontal="center"/>
    </xf>
    <xf numFmtId="0" fontId="6" fillId="2" borderId="1" xfId="0" applyFont="1" applyFill="1" applyBorder="1"/>
    <xf numFmtId="0" fontId="6" fillId="3" borderId="1" xfId="0" applyFont="1" applyFill="1" applyBorder="1"/>
    <xf numFmtId="0" fontId="10" fillId="0" borderId="1" xfId="0" applyFont="1" applyBorder="1"/>
    <xf numFmtId="0" fontId="10" fillId="3" borderId="1" xfId="0" applyFont="1" applyFill="1" applyBorder="1"/>
    <xf numFmtId="0" fontId="6" fillId="2" borderId="0" xfId="0" applyFont="1" applyFill="1"/>
    <xf numFmtId="0" fontId="6" fillId="3" borderId="0" xfId="0" applyFont="1" applyFill="1"/>
    <xf numFmtId="0" fontId="6" fillId="3" borderId="1" xfId="0" applyFont="1" applyFill="1" applyBorder="1" applyAlignment="1">
      <alignment vertical="center"/>
    </xf>
    <xf numFmtId="0" fontId="10" fillId="0" borderId="0" xfId="0" applyFont="1" applyAlignment="1"/>
    <xf numFmtId="0" fontId="6" fillId="0" borderId="1" xfId="0" applyFont="1" applyBorder="1" applyAlignment="1">
      <alignment wrapText="1"/>
    </xf>
    <xf numFmtId="0" fontId="10" fillId="0" borderId="1" xfId="0" applyFont="1" applyBorder="1" applyAlignment="1"/>
    <xf numFmtId="0" fontId="10" fillId="2" borderId="1" xfId="0" applyFont="1" applyFill="1" applyBorder="1" applyAlignment="1"/>
    <xf numFmtId="0" fontId="6" fillId="2" borderId="1" xfId="0" applyFont="1" applyFill="1" applyBorder="1" applyAlignment="1"/>
    <xf numFmtId="0" fontId="6" fillId="0" borderId="0" xfId="0" applyFont="1" applyAlignment="1"/>
    <xf numFmtId="0" fontId="6" fillId="4" borderId="1" xfId="0" applyFont="1" applyFill="1" applyBorder="1"/>
    <xf numFmtId="0" fontId="6" fillId="0" borderId="0" xfId="0" applyFont="1" applyAlignment="1">
      <alignment vertical="center" wrapText="1"/>
    </xf>
    <xf numFmtId="0" fontId="6" fillId="0" borderId="1" xfId="0" applyFont="1" applyBorder="1" applyAlignment="1">
      <alignment horizontal="center" vertical="center"/>
    </xf>
    <xf numFmtId="0" fontId="9" fillId="5" borderId="1" xfId="0" applyFont="1" applyFill="1" applyBorder="1" applyAlignment="1">
      <alignment vertical="center"/>
    </xf>
    <xf numFmtId="0" fontId="8" fillId="6" borderId="1" xfId="0" applyFont="1" applyFill="1" applyBorder="1" applyAlignment="1">
      <alignment horizontal="center" vertical="center" wrapText="1"/>
    </xf>
    <xf numFmtId="0" fontId="6" fillId="7" borderId="1" xfId="0" applyFont="1" applyFill="1" applyBorder="1"/>
    <xf numFmtId="0" fontId="6" fillId="8" borderId="1" xfId="0" applyFont="1" applyFill="1" applyBorder="1" applyAlignment="1">
      <alignment horizontal="center" textRotation="90" wrapText="1"/>
    </xf>
    <xf numFmtId="0" fontId="6" fillId="9" borderId="1" xfId="0" applyFont="1" applyFill="1" applyBorder="1" applyAlignment="1">
      <alignment vertical="center" wrapText="1"/>
    </xf>
    <xf numFmtId="0" fontId="6" fillId="5" borderId="1" xfId="0" applyFont="1" applyFill="1" applyBorder="1" applyAlignment="1">
      <alignment vertical="center" wrapText="1"/>
    </xf>
    <xf numFmtId="0" fontId="10" fillId="8" borderId="1" xfId="0" applyFont="1" applyFill="1" applyBorder="1" applyAlignment="1">
      <alignment horizontal="center" vertical="center"/>
    </xf>
    <xf numFmtId="0" fontId="6" fillId="9" borderId="1" xfId="0" applyFont="1" applyFill="1" applyBorder="1" applyAlignment="1">
      <alignment horizontal="center" vertical="center" wrapText="1"/>
    </xf>
    <xf numFmtId="0" fontId="6" fillId="9" borderId="1" xfId="0" applyFont="1" applyFill="1" applyBorder="1" applyAlignment="1">
      <alignment horizontal="center" vertical="center"/>
    </xf>
    <xf numFmtId="0" fontId="6" fillId="9" borderId="1" xfId="0" applyFont="1" applyFill="1" applyBorder="1" applyAlignment="1">
      <alignment vertical="center"/>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6" fillId="10" borderId="1" xfId="0" applyFont="1" applyFill="1" applyBorder="1" applyAlignment="1">
      <alignment horizontal="center" vertical="center"/>
    </xf>
    <xf numFmtId="0" fontId="10" fillId="11" borderId="1" xfId="0" applyFont="1" applyFill="1" applyBorder="1" applyAlignment="1">
      <alignment horizontal="center" vertical="center"/>
    </xf>
    <xf numFmtId="0" fontId="6" fillId="0" borderId="1" xfId="0" applyFont="1" applyBorder="1" applyAlignment="1">
      <alignment horizontal="center" vertical="center"/>
    </xf>
    <xf numFmtId="0" fontId="6" fillId="2"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wrapText="1"/>
    </xf>
    <xf numFmtId="0" fontId="8" fillId="3" borderId="1" xfId="0" applyFont="1" applyFill="1" applyBorder="1"/>
    <xf numFmtId="0" fontId="6" fillId="12" borderId="1" xfId="0" applyFont="1" applyFill="1" applyBorder="1"/>
    <xf numFmtId="0" fontId="2" fillId="4" borderId="1" xfId="0" applyFont="1" applyFill="1" applyBorder="1"/>
    <xf numFmtId="0" fontId="6" fillId="4" borderId="1" xfId="0" applyFont="1" applyFill="1" applyBorder="1" applyAlignment="1">
      <alignment horizontal="center" vertical="center"/>
    </xf>
    <xf numFmtId="0" fontId="6" fillId="13" borderId="1" xfId="0" applyFont="1" applyFill="1" applyBorder="1" applyAlignment="1">
      <alignment horizontal="center" vertical="center"/>
    </xf>
    <xf numFmtId="0" fontId="6" fillId="6" borderId="1" xfId="0" applyFont="1" applyFill="1" applyBorder="1"/>
    <xf numFmtId="0" fontId="8" fillId="6" borderId="1" xfId="0" applyFont="1" applyFill="1" applyBorder="1" applyAlignment="1">
      <alignment vertical="center"/>
    </xf>
    <xf numFmtId="0" fontId="6" fillId="14" borderId="1" xfId="0" applyFont="1" applyFill="1" applyBorder="1"/>
    <xf numFmtId="0" fontId="6" fillId="9" borderId="1" xfId="0" applyFont="1" applyFill="1" applyBorder="1" applyAlignment="1">
      <alignment horizontal="center" vertical="center" wrapText="1"/>
    </xf>
    <xf numFmtId="0" fontId="6" fillId="0" borderId="1" xfId="0" applyFont="1" applyBorder="1" applyAlignment="1">
      <alignment horizontal="center"/>
    </xf>
    <xf numFmtId="0" fontId="0" fillId="0" borderId="1" xfId="0" applyBorder="1"/>
    <xf numFmtId="0" fontId="0" fillId="0" borderId="1" xfId="0" applyFill="1" applyBorder="1"/>
    <xf numFmtId="0" fontId="6" fillId="0" borderId="1" xfId="0" applyFont="1" applyBorder="1" applyAlignment="1">
      <alignment horizontal="center"/>
    </xf>
    <xf numFmtId="0" fontId="2" fillId="5" borderId="1"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6" fillId="15" borderId="0" xfId="0" applyFont="1" applyFill="1"/>
    <xf numFmtId="0" fontId="6" fillId="2" borderId="1" xfId="0" applyFont="1" applyFill="1" applyBorder="1" applyAlignment="1">
      <alignment horizontal="center"/>
    </xf>
    <xf numFmtId="0" fontId="6" fillId="3" borderId="1" xfId="0" applyFont="1" applyFill="1" applyBorder="1" applyAlignment="1">
      <alignment horizontal="center"/>
    </xf>
    <xf numFmtId="0" fontId="10" fillId="0" borderId="1" xfId="0" applyFont="1" applyBorder="1" applyAlignment="1">
      <alignment horizontal="center" wrapText="1"/>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1" xfId="0" applyFont="1" applyFill="1" applyBorder="1" applyAlignment="1">
      <alignment horizontal="center" vertical="center"/>
    </xf>
    <xf numFmtId="0" fontId="6" fillId="0" borderId="1" xfId="0" applyFont="1" applyBorder="1" applyAlignment="1">
      <alignment horizontal="center" vertical="center"/>
    </xf>
    <xf numFmtId="0" fontId="0" fillId="0" borderId="0" xfId="0" applyFont="1" applyAlignment="1">
      <alignment vertical="center" wrapText="1"/>
    </xf>
    <xf numFmtId="0" fontId="5" fillId="0" borderId="0" xfId="0" applyFont="1" applyAlignment="1">
      <alignment vertical="center" wrapText="1"/>
    </xf>
    <xf numFmtId="0" fontId="0" fillId="0" borderId="0" xfId="0" applyFont="1" applyAlignment="1">
      <alignment vertical="center"/>
    </xf>
    <xf numFmtId="49" fontId="5" fillId="0" borderId="0" xfId="0" applyNumberFormat="1" applyFont="1" applyAlignment="1">
      <alignment horizontal="center" vertical="center"/>
    </xf>
    <xf numFmtId="49" fontId="0" fillId="0" borderId="0" xfId="0" applyNumberFormat="1" applyFont="1" applyAlignment="1">
      <alignment horizontal="center" vertical="center"/>
    </xf>
    <xf numFmtId="0" fontId="6" fillId="0" borderId="0" xfId="0" applyFont="1" applyFill="1" applyBorder="1"/>
    <xf numFmtId="0" fontId="6" fillId="0" borderId="0" xfId="0" applyFont="1" applyFill="1"/>
    <xf numFmtId="0" fontId="4" fillId="0" borderId="0" xfId="0" applyFont="1"/>
    <xf numFmtId="0" fontId="18" fillId="0" borderId="0" xfId="2" applyFont="1" applyAlignment="1"/>
    <xf numFmtId="0" fontId="19" fillId="0" borderId="0" xfId="2" applyFont="1" applyAlignment="1"/>
    <xf numFmtId="0" fontId="19" fillId="0" borderId="0" xfId="2" applyFont="1" applyAlignment="1">
      <alignment vertical="center"/>
    </xf>
    <xf numFmtId="0" fontId="23" fillId="0" borderId="0" xfId="2" applyFont="1" applyAlignment="1"/>
    <xf numFmtId="0" fontId="18" fillId="0" borderId="1" xfId="2" applyFont="1" applyBorder="1" applyAlignment="1">
      <alignment horizontal="left" vertical="center" wrapText="1"/>
    </xf>
    <xf numFmtId="0" fontId="18" fillId="0" borderId="0" xfId="2" applyFont="1" applyAlignment="1">
      <alignment vertical="top"/>
    </xf>
    <xf numFmtId="0" fontId="19" fillId="0" borderId="0" xfId="2" applyFont="1" applyAlignment="1">
      <alignment vertical="top"/>
    </xf>
    <xf numFmtId="164" fontId="18" fillId="0" borderId="1" xfId="2" applyNumberFormat="1" applyFont="1" applyBorder="1" applyAlignment="1">
      <alignment horizontal="left" vertical="center" wrapText="1"/>
    </xf>
    <xf numFmtId="1" fontId="18" fillId="0" borderId="1" xfId="2" applyNumberFormat="1" applyFont="1" applyBorder="1" applyAlignment="1">
      <alignment horizontal="left" vertical="center" wrapText="1"/>
    </xf>
    <xf numFmtId="0" fontId="18" fillId="0" borderId="0" xfId="2" applyFont="1" applyBorder="1" applyAlignment="1">
      <alignment vertical="top"/>
    </xf>
    <xf numFmtId="165" fontId="18" fillId="0" borderId="0" xfId="2" applyNumberFormat="1" applyFont="1" applyBorder="1" applyAlignment="1">
      <alignment vertical="top"/>
    </xf>
    <xf numFmtId="0" fontId="18" fillId="0" borderId="0" xfId="2" applyFont="1" applyBorder="1" applyAlignment="1">
      <alignment vertical="top" wrapText="1"/>
    </xf>
    <xf numFmtId="0" fontId="19" fillId="0" borderId="0" xfId="2" applyFont="1" applyBorder="1" applyAlignment="1">
      <alignment vertical="top"/>
    </xf>
    <xf numFmtId="0" fontId="18" fillId="0" borderId="1" xfId="2" applyFont="1" applyBorder="1" applyAlignment="1">
      <alignment horizontal="left" vertical="top" wrapText="1"/>
    </xf>
    <xf numFmtId="0" fontId="18" fillId="0" borderId="0" xfId="2" applyFont="1" applyAlignment="1">
      <alignment vertical="center"/>
    </xf>
    <xf numFmtId="165" fontId="18" fillId="0" borderId="0" xfId="2" applyNumberFormat="1" applyFont="1" applyBorder="1" applyAlignment="1">
      <alignment vertical="center"/>
    </xf>
    <xf numFmtId="0" fontId="18" fillId="0" borderId="0" xfId="2" applyFont="1" applyBorder="1" applyAlignment="1">
      <alignment vertical="center"/>
    </xf>
    <xf numFmtId="0" fontId="18" fillId="0" borderId="0" xfId="2" applyFont="1"/>
    <xf numFmtId="0" fontId="6" fillId="4" borderId="0" xfId="0" applyFont="1" applyFill="1"/>
    <xf numFmtId="49" fontId="6" fillId="0" borderId="0" xfId="0" applyNumberFormat="1" applyFont="1"/>
    <xf numFmtId="0" fontId="10" fillId="0" borderId="8" xfId="0" applyFont="1" applyBorder="1" applyAlignment="1"/>
    <xf numFmtId="9" fontId="6" fillId="0" borderId="0" xfId="1" applyFont="1"/>
    <xf numFmtId="9" fontId="6" fillId="0" borderId="0" xfId="0" applyNumberFormat="1" applyFont="1"/>
    <xf numFmtId="0" fontId="18" fillId="0" borderId="0" xfId="0" applyFont="1" applyAlignment="1">
      <alignment vertical="center" wrapText="1"/>
    </xf>
    <xf numFmtId="0" fontId="18" fillId="0" borderId="2" xfId="2" quotePrefix="1" applyFont="1" applyBorder="1" applyAlignment="1">
      <alignment horizontal="left"/>
    </xf>
    <xf numFmtId="0" fontId="18" fillId="0" borderId="3" xfId="2" quotePrefix="1" applyFont="1" applyBorder="1" applyAlignment="1">
      <alignment horizontal="left"/>
    </xf>
    <xf numFmtId="0" fontId="18" fillId="0" borderId="4" xfId="2" quotePrefix="1" applyFont="1" applyBorder="1" applyAlignment="1">
      <alignment horizontal="left"/>
    </xf>
    <xf numFmtId="0" fontId="18" fillId="0" borderId="2" xfId="2" applyFont="1" applyBorder="1" applyAlignment="1">
      <alignment horizontal="left"/>
    </xf>
    <xf numFmtId="0" fontId="18" fillId="0" borderId="4" xfId="2" applyFont="1" applyBorder="1" applyAlignment="1">
      <alignment horizontal="left"/>
    </xf>
    <xf numFmtId="0" fontId="20" fillId="0" borderId="0" xfId="2" applyFont="1" applyAlignment="1">
      <alignment horizontal="center"/>
    </xf>
    <xf numFmtId="0" fontId="19" fillId="0" borderId="2" xfId="2" applyFont="1" applyBorder="1" applyAlignment="1">
      <alignment horizontal="left"/>
    </xf>
    <xf numFmtId="0" fontId="19" fillId="0" borderId="4" xfId="2" applyFont="1" applyBorder="1" applyAlignment="1">
      <alignment horizontal="left"/>
    </xf>
    <xf numFmtId="0" fontId="18" fillId="0" borderId="3" xfId="2" applyFont="1" applyBorder="1" applyAlignment="1">
      <alignment horizontal="left"/>
    </xf>
    <xf numFmtId="0" fontId="19" fillId="0" borderId="3" xfId="2" applyFont="1" applyBorder="1" applyAlignment="1">
      <alignment horizontal="left"/>
    </xf>
    <xf numFmtId="0" fontId="19" fillId="0" borderId="0" xfId="2" applyFont="1" applyAlignment="1">
      <alignment horizontal="center"/>
    </xf>
    <xf numFmtId="0" fontId="21" fillId="9"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9" borderId="1" xfId="0" applyFont="1" applyFill="1" applyBorder="1" applyAlignment="1">
      <alignment horizontal="center"/>
    </xf>
    <xf numFmtId="0" fontId="7" fillId="0" borderId="1" xfId="0" applyFont="1" applyBorder="1" applyAlignment="1">
      <alignment horizontal="center"/>
    </xf>
    <xf numFmtId="0" fontId="7" fillId="0" borderId="2" xfId="0" applyFont="1" applyFill="1" applyBorder="1" applyAlignment="1">
      <alignment horizontal="center"/>
    </xf>
    <xf numFmtId="0" fontId="7" fillId="0" borderId="3" xfId="0" applyFont="1" applyFill="1" applyBorder="1" applyAlignment="1">
      <alignment horizontal="center"/>
    </xf>
    <xf numFmtId="0" fontId="7" fillId="0" borderId="4" xfId="0" applyFont="1" applyFill="1" applyBorder="1" applyAlignment="1">
      <alignment horizontal="center"/>
    </xf>
    <xf numFmtId="0" fontId="6" fillId="0" borderId="1" xfId="0" applyFont="1" applyBorder="1" applyAlignment="1">
      <alignment horizontal="center"/>
    </xf>
    <xf numFmtId="0" fontId="6" fillId="0" borderId="1" xfId="0" applyFont="1" applyBorder="1" applyAlignment="1">
      <alignment horizontal="center" wrapText="1"/>
    </xf>
    <xf numFmtId="0" fontId="6" fillId="0" borderId="1" xfId="0" applyFont="1" applyBorder="1" applyAlignment="1">
      <alignment horizontal="center" vertical="center"/>
    </xf>
    <xf numFmtId="0" fontId="11" fillId="16" borderId="1" xfId="0" applyFont="1" applyFill="1" applyBorder="1" applyAlignment="1">
      <alignment horizontal="center"/>
    </xf>
    <xf numFmtId="0" fontId="6" fillId="0" borderId="2" xfId="0" applyFont="1" applyBorder="1" applyAlignment="1">
      <alignment horizontal="center"/>
    </xf>
    <xf numFmtId="0" fontId="8"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6" fillId="0" borderId="3" xfId="0" applyFont="1" applyBorder="1" applyAlignment="1">
      <alignment horizontal="center"/>
    </xf>
    <xf numFmtId="0" fontId="6" fillId="0" borderId="8" xfId="0" applyFont="1" applyBorder="1" applyAlignment="1">
      <alignment horizontal="center"/>
    </xf>
    <xf numFmtId="0" fontId="6" fillId="0" borderId="7" xfId="0" applyFont="1" applyBorder="1" applyAlignment="1">
      <alignment horizontal="center"/>
    </xf>
    <xf numFmtId="0" fontId="8" fillId="7" borderId="1" xfId="0" applyFont="1" applyFill="1" applyBorder="1" applyAlignment="1">
      <alignment horizontal="center" vertical="center" wrapText="1"/>
    </xf>
    <xf numFmtId="0" fontId="15" fillId="14" borderId="1" xfId="0" applyFont="1" applyFill="1" applyBorder="1" applyAlignment="1">
      <alignment horizontal="center" vertical="center"/>
    </xf>
    <xf numFmtId="0" fontId="6" fillId="7" borderId="2" xfId="0" applyFont="1" applyFill="1" applyBorder="1" applyAlignment="1">
      <alignment horizontal="center"/>
    </xf>
    <xf numFmtId="0" fontId="6" fillId="7" borderId="4" xfId="0" applyFont="1" applyFill="1" applyBorder="1" applyAlignment="1">
      <alignment horizontal="center"/>
    </xf>
    <xf numFmtId="0" fontId="8" fillId="0" borderId="0" xfId="0" applyFont="1" applyAlignment="1">
      <alignment horizontal="center"/>
    </xf>
    <xf numFmtId="0" fontId="2" fillId="16" borderId="1" xfId="0" applyFont="1" applyFill="1" applyBorder="1" applyAlignment="1">
      <alignment horizontal="center"/>
    </xf>
    <xf numFmtId="0" fontId="2" fillId="5"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6" fillId="8" borderId="5" xfId="0" applyFont="1" applyFill="1" applyBorder="1" applyAlignment="1">
      <alignment horizontal="center" vertical="center" textRotation="90" wrapText="1"/>
    </xf>
    <xf numFmtId="0" fontId="6" fillId="8" borderId="6" xfId="0" applyFont="1" applyFill="1" applyBorder="1" applyAlignment="1">
      <alignment horizontal="center" vertical="center" textRotation="90" wrapText="1"/>
    </xf>
    <xf numFmtId="0" fontId="6" fillId="0" borderId="0" xfId="0" applyFont="1" applyAlignment="1">
      <alignment horizontal="center"/>
    </xf>
    <xf numFmtId="0" fontId="17" fillId="16" borderId="1" xfId="0" applyFont="1" applyFill="1" applyBorder="1" applyAlignment="1">
      <alignment horizontal="center" wrapText="1"/>
    </xf>
    <xf numFmtId="0" fontId="6" fillId="8" borderId="2"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0" borderId="4" xfId="0" applyFont="1" applyBorder="1" applyAlignment="1">
      <alignment horizontal="center"/>
    </xf>
    <xf numFmtId="0" fontId="15" fillId="16" borderId="1" xfId="0" applyFont="1" applyFill="1" applyBorder="1" applyAlignment="1">
      <alignment horizontal="center"/>
    </xf>
    <xf numFmtId="0" fontId="11" fillId="5" borderId="1" xfId="0" applyFont="1" applyFill="1" applyBorder="1" applyAlignment="1">
      <alignment horizontal="center"/>
    </xf>
    <xf numFmtId="0" fontId="16" fillId="0" borderId="1" xfId="0" applyFont="1" applyBorder="1" applyAlignment="1">
      <alignment horizontal="center" vertical="center" wrapText="1"/>
    </xf>
    <xf numFmtId="0" fontId="6" fillId="0" borderId="8" xfId="0" applyFont="1" applyBorder="1" applyAlignment="1">
      <alignment horizontal="center" vertical="center"/>
    </xf>
    <xf numFmtId="0" fontId="15" fillId="8" borderId="1" xfId="0" applyFont="1" applyFill="1" applyBorder="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horizontal="left" vertical="center" wrapText="1"/>
    </xf>
    <xf numFmtId="0" fontId="6" fillId="5" borderId="1" xfId="0" applyFont="1" applyFill="1" applyBorder="1" applyAlignment="1">
      <alignment horizontal="center" vertical="center"/>
    </xf>
    <xf numFmtId="0" fontId="6" fillId="5" borderId="1"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0" fillId="0" borderId="1" xfId="0" applyFont="1" applyFill="1" applyBorder="1" applyAlignment="1">
      <alignment horizontal="center"/>
    </xf>
    <xf numFmtId="0" fontId="6" fillId="9" borderId="1" xfId="0" applyFont="1" applyFill="1" applyBorder="1" applyAlignment="1">
      <alignment horizontal="center" vertical="center" wrapText="1"/>
    </xf>
    <xf numFmtId="0" fontId="6" fillId="9" borderId="1" xfId="0" applyFont="1" applyFill="1" applyBorder="1" applyAlignment="1">
      <alignment horizontal="center" vertical="center"/>
    </xf>
    <xf numFmtId="0" fontId="6" fillId="9" borderId="5"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6" fillId="9" borderId="2"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15" fillId="9" borderId="1" xfId="0" applyFont="1" applyFill="1" applyBorder="1" applyAlignment="1">
      <alignment horizontal="center"/>
    </xf>
    <xf numFmtId="0" fontId="15" fillId="11" borderId="1" xfId="0" applyFont="1" applyFill="1" applyBorder="1" applyAlignment="1">
      <alignment horizontal="center" vertical="center"/>
    </xf>
    <xf numFmtId="0" fontId="6" fillId="0" borderId="0" xfId="0" applyFont="1" applyBorder="1" applyAlignment="1">
      <alignment horizontal="center"/>
    </xf>
    <xf numFmtId="0" fontId="15" fillId="11" borderId="2" xfId="0" applyFont="1" applyFill="1" applyBorder="1" applyAlignment="1">
      <alignment horizontal="center" vertical="center"/>
    </xf>
    <xf numFmtId="0" fontId="15" fillId="11" borderId="3" xfId="0" applyFont="1" applyFill="1" applyBorder="1" applyAlignment="1">
      <alignment horizontal="center" vertical="center"/>
    </xf>
    <xf numFmtId="0" fontId="15" fillId="11" borderId="4" xfId="0" applyFont="1" applyFill="1" applyBorder="1" applyAlignment="1">
      <alignment horizontal="center" vertical="center"/>
    </xf>
    <xf numFmtId="0" fontId="7" fillId="17" borderId="2" xfId="0" applyFont="1" applyFill="1" applyBorder="1" applyAlignment="1">
      <alignment horizontal="center" vertical="center"/>
    </xf>
    <xf numFmtId="0" fontId="7" fillId="17" borderId="3" xfId="0" applyFont="1" applyFill="1" applyBorder="1" applyAlignment="1">
      <alignment horizontal="center" vertical="center"/>
    </xf>
    <xf numFmtId="0" fontId="7" fillId="17" borderId="4"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1">
    <dxf>
      <fill>
        <patternFill>
          <bgColor theme="5"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a:t>Water Demand Summary</a:t>
            </a:r>
          </a:p>
        </c:rich>
      </c:tx>
      <c:layout>
        <c:manualLayout>
          <c:xMode val="edge"/>
          <c:yMode val="edge"/>
          <c:x val="5.2428711897738435E-2"/>
          <c:y val="1.9656024726350474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4-1F6B-403B-968A-EF7E2D2C826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F6B-403B-968A-EF7E2D2C826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A52-48BF-ACC0-3A1E2A1F3EFB}"/>
              </c:ext>
            </c:extLst>
          </c:dPt>
          <c:dLbls>
            <c:dLbl>
              <c:idx val="1"/>
              <c:layout>
                <c:manualLayout>
                  <c:x val="0.12193668269342438"/>
                  <c:y val="0.12332324048914095"/>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F6B-403B-968A-EF7E2D2C826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'08 - Water Balance Estimate'!$B$6:$B$8</c:f>
              <c:strCache>
                <c:ptCount val="3"/>
                <c:pt idx="0">
                  <c:v>Drinking Water Demand</c:v>
                </c:pt>
                <c:pt idx="1">
                  <c:v>Industrial Water Demand</c:v>
                </c:pt>
                <c:pt idx="2">
                  <c:v>Irrigation Water Demand</c:v>
                </c:pt>
              </c:strCache>
            </c:strRef>
          </c:cat>
          <c:val>
            <c:numRef>
              <c:f>'08 - Water Balance Estimate'!$D$6:$D$8</c:f>
              <c:numCache>
                <c:formatCode>General</c:formatCode>
                <c:ptCount val="3"/>
                <c:pt idx="0">
                  <c:v>0</c:v>
                </c:pt>
                <c:pt idx="1">
                  <c:v>0</c:v>
                </c:pt>
                <c:pt idx="2">
                  <c:v>0</c:v>
                </c:pt>
              </c:numCache>
            </c:numRef>
          </c:val>
          <c:extLst>
            <c:ext xmlns:c16="http://schemas.microsoft.com/office/drawing/2014/chart" uri="{C3380CC4-5D6E-409C-BE32-E72D297353CC}">
              <c16:uniqueId val="{00000000-1F6B-403B-968A-EF7E2D2C826F}"/>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a:t>Water Demand - % </a:t>
            </a:r>
            <a:r>
              <a:rPr lang="en-GB" sz="1200" baseline="0"/>
              <a:t> Breakdown</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D7A-42BB-8F12-7CC4E75B6DA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D7A-42BB-8F12-7CC4E75B6DA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D7A-42BB-8F12-7CC4E75B6DA7}"/>
              </c:ext>
            </c:extLst>
          </c:dPt>
          <c:dLbls>
            <c:dLbl>
              <c:idx val="0"/>
              <c:layout>
                <c:manualLayout>
                  <c:x val="-5.5209114144574724E-2"/>
                  <c:y val="4.8408091700734577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D7A-42BB-8F12-7CC4E75B6DA7}"/>
                </c:ext>
              </c:extLst>
            </c:dLbl>
            <c:dLbl>
              <c:idx val="1"/>
              <c:layout>
                <c:manualLayout>
                  <c:x val="0.1362612752008619"/>
                  <c:y val="7.2682382411498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D7A-42BB-8F12-7CC4E75B6DA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'08 - Water Balance Estimate'!$B$6:$B$8</c:f>
              <c:strCache>
                <c:ptCount val="3"/>
                <c:pt idx="0">
                  <c:v>Drinking Water Demand</c:v>
                </c:pt>
                <c:pt idx="1">
                  <c:v>Industrial Water Demand</c:v>
                </c:pt>
                <c:pt idx="2">
                  <c:v>Irrigation Water Demand</c:v>
                </c:pt>
              </c:strCache>
            </c:strRef>
          </c:cat>
          <c:val>
            <c:numRef>
              <c:f>'08 - Water Balance Estimate'!$F$6:$F$8</c:f>
              <c:numCache>
                <c:formatCode>0%</c:formatCode>
                <c:ptCount val="3"/>
                <c:pt idx="0">
                  <c:v>0</c:v>
                </c:pt>
                <c:pt idx="1">
                  <c:v>0</c:v>
                </c:pt>
                <c:pt idx="2">
                  <c:v>0</c:v>
                </c:pt>
              </c:numCache>
            </c:numRef>
          </c:val>
          <c:extLst>
            <c:ext xmlns:c16="http://schemas.microsoft.com/office/drawing/2014/chart" uri="{C3380CC4-5D6E-409C-BE32-E72D297353CC}">
              <c16:uniqueId val="{00000006-3D7A-42BB-8F12-7CC4E75B6DA7}"/>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a:t>Water Available vs Water Demand - Hectare Metres</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'08 - Water Balance Estimate'!$D$4</c:f>
              <c:strCache>
                <c:ptCount val="1"/>
                <c:pt idx="0">
                  <c:v>HaM</c:v>
                </c:pt>
              </c:strCache>
            </c:strRef>
          </c:tx>
          <c:spPr>
            <a:solidFill>
              <a:schemeClr val="accent1"/>
            </a:solidFill>
            <a:ln>
              <a:noFill/>
            </a:ln>
            <a:effectLst/>
          </c:spPr>
          <c:invertIfNegative val="0"/>
          <c:cat>
            <c:strRef>
              <c:f>'08 - Water Balance Estimate'!$B$5:$B$8</c:f>
              <c:strCache>
                <c:ptCount val="4"/>
                <c:pt idx="0">
                  <c:v>Net Water Available</c:v>
                </c:pt>
                <c:pt idx="1">
                  <c:v>Drinking Water Demand</c:v>
                </c:pt>
                <c:pt idx="2">
                  <c:v>Industrial Water Demand</c:v>
                </c:pt>
                <c:pt idx="3">
                  <c:v>Irrigation Water Demand</c:v>
                </c:pt>
              </c:strCache>
            </c:strRef>
          </c:cat>
          <c:val>
            <c:numRef>
              <c:f>'08 - Water Balance Estimate'!$D$5:$D$8</c:f>
              <c:numCache>
                <c:formatCode>General</c:formatCode>
                <c:ptCount val="4"/>
                <c:pt idx="0">
                  <c:v>9.4720499999999994</c:v>
                </c:pt>
                <c:pt idx="1">
                  <c:v>0</c:v>
                </c:pt>
                <c:pt idx="2">
                  <c:v>0</c:v>
                </c:pt>
                <c:pt idx="3">
                  <c:v>0</c:v>
                </c:pt>
              </c:numCache>
            </c:numRef>
          </c:val>
          <c:extLst>
            <c:ext xmlns:c16="http://schemas.microsoft.com/office/drawing/2014/chart" uri="{C3380CC4-5D6E-409C-BE32-E72D297353CC}">
              <c16:uniqueId val="{00000000-66E0-4823-8B62-07B97B17B4A2}"/>
            </c:ext>
          </c:extLst>
        </c:ser>
        <c:dLbls>
          <c:showLegendKey val="0"/>
          <c:showVal val="0"/>
          <c:showCatName val="0"/>
          <c:showSerName val="0"/>
          <c:showPercent val="0"/>
          <c:showBubbleSize val="0"/>
        </c:dLbls>
        <c:gapWidth val="150"/>
        <c:axId val="377304672"/>
        <c:axId val="377299096"/>
      </c:barChart>
      <c:catAx>
        <c:axId val="377304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299096"/>
        <c:crosses val="autoZero"/>
        <c:auto val="1"/>
        <c:lblAlgn val="ctr"/>
        <c:lblOffset val="100"/>
        <c:noMultiLvlLbl val="0"/>
      </c:catAx>
      <c:valAx>
        <c:axId val="377299096"/>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0467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GB" sz="1200"/>
              <a:t>Water Demand as % of Water Available</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'08 - Water Balance Estimate'!$E$4</c:f>
              <c:strCache>
                <c:ptCount val="1"/>
                <c:pt idx="0">
                  <c:v>% of Available</c:v>
                </c:pt>
              </c:strCache>
            </c:strRef>
          </c:tx>
          <c:spPr>
            <a:solidFill>
              <a:schemeClr val="accent1"/>
            </a:solidFill>
            <a:ln>
              <a:noFill/>
            </a:ln>
            <a:effectLst/>
          </c:spPr>
          <c:invertIfNegative val="0"/>
          <c:cat>
            <c:strRef>
              <c:f>'08 - Water Balance Estimate'!$B$5:$B$8</c:f>
              <c:strCache>
                <c:ptCount val="4"/>
                <c:pt idx="0">
                  <c:v>Net Water Available</c:v>
                </c:pt>
                <c:pt idx="1">
                  <c:v>Drinking Water Demand</c:v>
                </c:pt>
                <c:pt idx="2">
                  <c:v>Industrial Water Demand</c:v>
                </c:pt>
                <c:pt idx="3">
                  <c:v>Irrigation Water Demand</c:v>
                </c:pt>
              </c:strCache>
            </c:strRef>
          </c:cat>
          <c:val>
            <c:numRef>
              <c:f>'08 - Water Balance Estimate'!$E$5:$E$8</c:f>
              <c:numCache>
                <c:formatCode>0%</c:formatCode>
                <c:ptCount val="4"/>
                <c:pt idx="0">
                  <c:v>1</c:v>
                </c:pt>
                <c:pt idx="1">
                  <c:v>0</c:v>
                </c:pt>
                <c:pt idx="2">
                  <c:v>0</c:v>
                </c:pt>
                <c:pt idx="3">
                  <c:v>0</c:v>
                </c:pt>
              </c:numCache>
            </c:numRef>
          </c:val>
          <c:extLst>
            <c:ext xmlns:c16="http://schemas.microsoft.com/office/drawing/2014/chart" uri="{C3380CC4-5D6E-409C-BE32-E72D297353CC}">
              <c16:uniqueId val="{00000000-FA48-4021-BD26-5D28EFFC05ED}"/>
            </c:ext>
          </c:extLst>
        </c:ser>
        <c:dLbls>
          <c:showLegendKey val="0"/>
          <c:showVal val="0"/>
          <c:showCatName val="0"/>
          <c:showSerName val="0"/>
          <c:showPercent val="0"/>
          <c:showBubbleSize val="0"/>
        </c:dLbls>
        <c:gapWidth val="150"/>
        <c:axId val="377304672"/>
        <c:axId val="377299096"/>
      </c:barChart>
      <c:catAx>
        <c:axId val="377304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299096"/>
        <c:crosses val="autoZero"/>
        <c:auto val="1"/>
        <c:lblAlgn val="ctr"/>
        <c:lblOffset val="100"/>
        <c:noMultiLvlLbl val="0"/>
      </c:catAx>
      <c:valAx>
        <c:axId val="377299096"/>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30467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127000</xdr:rowOff>
    </xdr:from>
    <xdr:to>
      <xdr:col>2</xdr:col>
      <xdr:colOff>596900</xdr:colOff>
      <xdr:row>2</xdr:row>
      <xdr:rowOff>169966</xdr:rowOff>
    </xdr:to>
    <xdr:pic>
      <xdr:nvPicPr>
        <xdr:cNvPr id="2" name="Picture 1">
          <a:extLst>
            <a:ext uri="{FF2B5EF4-FFF2-40B4-BE49-F238E27FC236}">
              <a16:creationId xmlns:a16="http://schemas.microsoft.com/office/drawing/2014/main" id="{EB138342-1770-3548-9482-2562AB61A13D}"/>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04" t="30572" r="9918" b="28549"/>
        <a:stretch/>
      </xdr:blipFill>
      <xdr:spPr bwMode="auto">
        <a:xfrm>
          <a:off x="152400" y="127000"/>
          <a:ext cx="1295400" cy="474766"/>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461528</xdr:colOff>
      <xdr:row>16</xdr:row>
      <xdr:rowOff>129886</xdr:rowOff>
    </xdr:from>
    <xdr:to>
      <xdr:col>4</xdr:col>
      <xdr:colOff>520411</xdr:colOff>
      <xdr:row>35</xdr:row>
      <xdr:rowOff>17317</xdr:rowOff>
    </xdr:to>
    <xdr:graphicFrame macro="">
      <xdr:nvGraphicFramePr>
        <xdr:cNvPr id="3" name="Chart 2">
          <a:extLst>
            <a:ext uri="{FF2B5EF4-FFF2-40B4-BE49-F238E27FC236}">
              <a16:creationId xmlns:a16="http://schemas.microsoft.com/office/drawing/2014/main" id="{F9F64A1A-11BB-4660-BBAC-00B7272A597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219075</xdr:colOff>
      <xdr:row>16</xdr:row>
      <xdr:rowOff>110837</xdr:rowOff>
    </xdr:from>
    <xdr:to>
      <xdr:col>10</xdr:col>
      <xdr:colOff>342034</xdr:colOff>
      <xdr:row>35</xdr:row>
      <xdr:rowOff>7794</xdr:rowOff>
    </xdr:to>
    <xdr:graphicFrame macro="">
      <xdr:nvGraphicFramePr>
        <xdr:cNvPr id="5" name="Chart 4">
          <a:extLst>
            <a:ext uri="{FF2B5EF4-FFF2-40B4-BE49-F238E27FC236}">
              <a16:creationId xmlns:a16="http://schemas.microsoft.com/office/drawing/2014/main" id="{FCB72432-0F2F-4F5A-AA64-D58BCFDE8A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20782</xdr:colOff>
      <xdr:row>36</xdr:row>
      <xdr:rowOff>175346</xdr:rowOff>
    </xdr:from>
    <xdr:to>
      <xdr:col>4</xdr:col>
      <xdr:colOff>536863</xdr:colOff>
      <xdr:row>51</xdr:row>
      <xdr:rowOff>61046</xdr:rowOff>
    </xdr:to>
    <xdr:graphicFrame macro="">
      <xdr:nvGraphicFramePr>
        <xdr:cNvPr id="6" name="Chart 5">
          <a:extLst>
            <a:ext uri="{FF2B5EF4-FFF2-40B4-BE49-F238E27FC236}">
              <a16:creationId xmlns:a16="http://schemas.microsoft.com/office/drawing/2014/main" id="{90FFB05D-DB0C-4496-BF17-E68834C4973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213881</xdr:colOff>
      <xdr:row>36</xdr:row>
      <xdr:rowOff>161059</xdr:rowOff>
    </xdr:from>
    <xdr:to>
      <xdr:col>10</xdr:col>
      <xdr:colOff>346365</xdr:colOff>
      <xdr:row>51</xdr:row>
      <xdr:rowOff>46759</xdr:rowOff>
    </xdr:to>
    <xdr:graphicFrame macro="">
      <xdr:nvGraphicFramePr>
        <xdr:cNvPr id="7" name="Chart 6">
          <a:extLst>
            <a:ext uri="{FF2B5EF4-FFF2-40B4-BE49-F238E27FC236}">
              <a16:creationId xmlns:a16="http://schemas.microsoft.com/office/drawing/2014/main" id="{CC848E56-F6B7-4491-82A4-CE3CD872A4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152400</xdr:colOff>
      <xdr:row>0</xdr:row>
      <xdr:rowOff>63500</xdr:rowOff>
    </xdr:from>
    <xdr:to>
      <xdr:col>1</xdr:col>
      <xdr:colOff>876300</xdr:colOff>
      <xdr:row>2</xdr:row>
      <xdr:rowOff>4866</xdr:rowOff>
    </xdr:to>
    <xdr:pic>
      <xdr:nvPicPr>
        <xdr:cNvPr id="8" name="Picture 7">
          <a:extLst>
            <a:ext uri="{FF2B5EF4-FFF2-40B4-BE49-F238E27FC236}">
              <a16:creationId xmlns:a16="http://schemas.microsoft.com/office/drawing/2014/main" id="{8FA3F34B-DD3F-7142-B5F5-AC16B6E487D7}"/>
            </a:ext>
          </a:extLst>
        </xdr:cNvPr>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9304" t="30572" r="9918" b="28549"/>
        <a:stretch/>
      </xdr:blipFill>
      <xdr:spPr bwMode="auto">
        <a:xfrm>
          <a:off x="152400" y="63500"/>
          <a:ext cx="1295400" cy="46206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47"/>
  <sheetViews>
    <sheetView showGridLines="0" tabSelected="1" workbookViewId="0"/>
  </sheetViews>
  <sheetFormatPr baseColWidth="10" defaultColWidth="9.1640625" defaultRowHeight="15"/>
  <cols>
    <col min="1" max="1" width="2" style="84" customWidth="1"/>
    <col min="2" max="2" width="9.1640625" style="84"/>
    <col min="3" max="3" width="18.33203125" style="84" customWidth="1"/>
    <col min="4" max="5" width="9.1640625" style="84"/>
    <col min="6" max="6" width="62.6640625" style="84" customWidth="1"/>
    <col min="7" max="16384" width="9.1640625" style="84"/>
  </cols>
  <sheetData>
    <row r="1" spans="1:6">
      <c r="A1" s="85"/>
      <c r="B1" s="86"/>
      <c r="C1" s="86"/>
      <c r="D1" s="85"/>
      <c r="E1" s="85"/>
      <c r="F1" s="85"/>
    </row>
    <row r="2" spans="1:6" ht="19">
      <c r="A2" s="114" t="s">
        <v>225</v>
      </c>
      <c r="B2" s="114"/>
      <c r="C2" s="114"/>
      <c r="D2" s="114"/>
      <c r="E2" s="114"/>
      <c r="F2" s="114"/>
    </row>
    <row r="3" spans="1:6">
      <c r="A3" s="85"/>
      <c r="B3" s="86"/>
      <c r="C3" s="119" t="s">
        <v>260</v>
      </c>
      <c r="D3" s="119"/>
      <c r="E3" s="119"/>
      <c r="F3" s="119"/>
    </row>
    <row r="4" spans="1:6">
      <c r="A4" s="85"/>
      <c r="B4" s="86"/>
      <c r="C4" s="86"/>
      <c r="D4" s="85"/>
      <c r="E4" s="85"/>
      <c r="F4" s="85"/>
    </row>
    <row r="5" spans="1:6" ht="25.5" customHeight="1">
      <c r="A5" s="85"/>
      <c r="B5" s="87" t="s">
        <v>173</v>
      </c>
      <c r="C5" s="86"/>
      <c r="D5" s="88"/>
      <c r="E5" s="88"/>
      <c r="F5" s="89"/>
    </row>
    <row r="6" spans="1:6">
      <c r="A6" s="85"/>
      <c r="B6" s="86"/>
      <c r="C6" s="86"/>
      <c r="D6" s="85"/>
      <c r="E6" s="85"/>
      <c r="F6" s="85"/>
    </row>
    <row r="7" spans="1:6" ht="25.5" customHeight="1">
      <c r="A7" s="85"/>
      <c r="B7" s="87" t="s">
        <v>177</v>
      </c>
      <c r="C7" s="86"/>
      <c r="D7" s="88"/>
      <c r="E7" s="88"/>
      <c r="F7" s="89"/>
    </row>
    <row r="8" spans="1:6">
      <c r="A8" s="85"/>
      <c r="B8" s="86"/>
      <c r="C8" s="86"/>
      <c r="D8" s="85"/>
      <c r="E8" s="85"/>
      <c r="F8" s="85"/>
    </row>
    <row r="9" spans="1:6" ht="25.5" customHeight="1">
      <c r="A9" s="85"/>
      <c r="B9" s="87" t="s">
        <v>176</v>
      </c>
      <c r="C9" s="86"/>
      <c r="D9" s="88"/>
      <c r="E9" s="88"/>
      <c r="F9" s="89"/>
    </row>
    <row r="10" spans="1:6">
      <c r="A10" s="85"/>
      <c r="B10" s="86"/>
      <c r="C10" s="86"/>
      <c r="D10" s="85"/>
      <c r="E10" s="85"/>
      <c r="F10" s="85"/>
    </row>
    <row r="11" spans="1:6" ht="25.5" customHeight="1">
      <c r="A11" s="85"/>
      <c r="B11" s="87" t="s">
        <v>175</v>
      </c>
      <c r="C11" s="86"/>
      <c r="D11" s="88"/>
      <c r="E11" s="88"/>
      <c r="F11" s="89"/>
    </row>
    <row r="12" spans="1:6">
      <c r="A12" s="85"/>
      <c r="B12" s="86"/>
      <c r="C12" s="86"/>
      <c r="D12" s="85"/>
      <c r="E12" s="85"/>
      <c r="F12" s="85"/>
    </row>
    <row r="13" spans="1:6" ht="25.5" customHeight="1">
      <c r="A13" s="90"/>
      <c r="B13" s="87" t="s">
        <v>174</v>
      </c>
      <c r="C13" s="91"/>
      <c r="D13" s="90"/>
      <c r="E13" s="90"/>
      <c r="F13" s="92"/>
    </row>
    <row r="14" spans="1:6">
      <c r="A14" s="85"/>
      <c r="B14" s="86"/>
      <c r="C14" s="86"/>
      <c r="D14" s="85"/>
      <c r="E14" s="85"/>
      <c r="F14" s="85"/>
    </row>
    <row r="15" spans="1:6">
      <c r="A15" s="90"/>
      <c r="B15" s="87" t="s">
        <v>179</v>
      </c>
      <c r="C15" s="91"/>
      <c r="D15" s="90"/>
      <c r="E15" s="90"/>
      <c r="F15" s="89"/>
    </row>
    <row r="16" spans="1:6">
      <c r="A16" s="85"/>
      <c r="B16" s="86"/>
      <c r="C16" s="86"/>
      <c r="D16" s="85"/>
      <c r="E16" s="85"/>
      <c r="F16" s="85"/>
    </row>
    <row r="17" spans="1:6">
      <c r="A17" s="85"/>
      <c r="B17" s="87" t="s">
        <v>180</v>
      </c>
      <c r="C17" s="85"/>
      <c r="D17" s="85"/>
      <c r="E17" s="85"/>
      <c r="F17" s="93"/>
    </row>
    <row r="18" spans="1:6">
      <c r="A18" s="85"/>
      <c r="B18" s="86"/>
      <c r="C18" s="86"/>
      <c r="D18" s="85"/>
      <c r="E18" s="85"/>
      <c r="F18" s="85"/>
    </row>
    <row r="19" spans="1:6">
      <c r="A19" s="90"/>
      <c r="B19" s="87" t="s">
        <v>178</v>
      </c>
      <c r="C19" s="91"/>
      <c r="D19" s="90"/>
      <c r="E19" s="86"/>
      <c r="F19" s="93">
        <v>1</v>
      </c>
    </row>
    <row r="20" spans="1:6">
      <c r="A20" s="85"/>
      <c r="B20" s="86"/>
      <c r="C20" s="86"/>
      <c r="D20" s="85"/>
      <c r="E20" s="85"/>
      <c r="F20" s="85"/>
    </row>
    <row r="21" spans="1:6">
      <c r="A21" s="85"/>
      <c r="B21" s="86"/>
      <c r="C21" s="86"/>
      <c r="D21" s="85"/>
      <c r="E21" s="85"/>
      <c r="F21" s="85"/>
    </row>
    <row r="22" spans="1:6">
      <c r="A22" s="85"/>
      <c r="B22" s="94"/>
      <c r="C22" s="95"/>
      <c r="D22" s="94"/>
      <c r="E22" s="94"/>
      <c r="F22" s="96"/>
    </row>
    <row r="23" spans="1:6">
      <c r="A23" s="85"/>
      <c r="B23" s="86" t="s">
        <v>171</v>
      </c>
      <c r="C23" s="85"/>
      <c r="D23" s="85"/>
      <c r="E23" s="94"/>
      <c r="F23" s="96"/>
    </row>
    <row r="24" spans="1:6">
      <c r="A24" s="85"/>
      <c r="B24" s="86"/>
      <c r="C24" s="86"/>
      <c r="D24" s="85"/>
      <c r="E24" s="85"/>
      <c r="F24" s="85"/>
    </row>
    <row r="25" spans="1:6">
      <c r="A25" s="85"/>
      <c r="B25" s="115" t="s">
        <v>165</v>
      </c>
      <c r="C25" s="116"/>
      <c r="D25" s="115" t="s">
        <v>166</v>
      </c>
      <c r="E25" s="118"/>
      <c r="F25" s="116"/>
    </row>
    <row r="26" spans="1:6">
      <c r="A26" s="85"/>
      <c r="B26" s="112" t="s">
        <v>182</v>
      </c>
      <c r="C26" s="113"/>
      <c r="D26" s="112" t="s">
        <v>181</v>
      </c>
      <c r="E26" s="117"/>
      <c r="F26" s="113"/>
    </row>
    <row r="27" spans="1:6">
      <c r="A27" s="85"/>
      <c r="B27" s="112" t="s">
        <v>183</v>
      </c>
      <c r="C27" s="113"/>
      <c r="D27" s="112" t="s">
        <v>167</v>
      </c>
      <c r="E27" s="117"/>
      <c r="F27" s="113"/>
    </row>
    <row r="28" spans="1:6">
      <c r="A28" s="85"/>
      <c r="B28" s="112" t="s">
        <v>184</v>
      </c>
      <c r="C28" s="113"/>
      <c r="D28" s="112" t="s">
        <v>191</v>
      </c>
      <c r="E28" s="117"/>
      <c r="F28" s="113"/>
    </row>
    <row r="29" spans="1:6">
      <c r="A29" s="85"/>
      <c r="B29" s="112" t="s">
        <v>185</v>
      </c>
      <c r="C29" s="113"/>
      <c r="D29" s="112" t="s">
        <v>192</v>
      </c>
      <c r="E29" s="117"/>
      <c r="F29" s="113"/>
    </row>
    <row r="30" spans="1:6">
      <c r="A30" s="85"/>
      <c r="B30" s="112" t="s">
        <v>186</v>
      </c>
      <c r="C30" s="113"/>
      <c r="D30" s="112" t="s">
        <v>193</v>
      </c>
      <c r="E30" s="117"/>
      <c r="F30" s="113"/>
    </row>
    <row r="31" spans="1:6">
      <c r="A31" s="85"/>
      <c r="B31" s="112" t="s">
        <v>187</v>
      </c>
      <c r="C31" s="113"/>
      <c r="D31" s="112" t="s">
        <v>194</v>
      </c>
      <c r="E31" s="117"/>
      <c r="F31" s="113"/>
    </row>
    <row r="32" spans="1:6">
      <c r="A32" s="85"/>
      <c r="B32" s="112" t="s">
        <v>188</v>
      </c>
      <c r="C32" s="113"/>
      <c r="D32" s="112" t="s">
        <v>197</v>
      </c>
      <c r="E32" s="117"/>
      <c r="F32" s="113"/>
    </row>
    <row r="33" spans="1:6">
      <c r="A33" s="85"/>
      <c r="B33" s="112" t="s">
        <v>189</v>
      </c>
      <c r="C33" s="113"/>
      <c r="D33" s="109" t="s">
        <v>195</v>
      </c>
      <c r="E33" s="110"/>
      <c r="F33" s="111"/>
    </row>
    <row r="34" spans="1:6">
      <c r="A34" s="85"/>
      <c r="B34" s="112" t="s">
        <v>190</v>
      </c>
      <c r="C34" s="113"/>
      <c r="D34" s="109" t="s">
        <v>196</v>
      </c>
      <c r="E34" s="110"/>
      <c r="F34" s="111"/>
    </row>
    <row r="35" spans="1:6">
      <c r="A35" s="85"/>
      <c r="B35" s="85"/>
      <c r="C35" s="85"/>
      <c r="D35" s="85"/>
      <c r="E35" s="94"/>
      <c r="F35" s="96"/>
    </row>
    <row r="36" spans="1:6">
      <c r="A36" s="85"/>
      <c r="B36" s="94"/>
      <c r="C36" s="95"/>
      <c r="D36" s="94"/>
      <c r="E36" s="94"/>
      <c r="F36" s="96"/>
    </row>
    <row r="37" spans="1:6">
      <c r="A37" s="85"/>
      <c r="B37" s="97" t="s">
        <v>168</v>
      </c>
      <c r="C37" s="95"/>
      <c r="D37" s="94"/>
      <c r="E37" s="94"/>
      <c r="F37" s="96"/>
    </row>
    <row r="38" spans="1:6">
      <c r="A38" s="85"/>
      <c r="B38" s="86"/>
      <c r="C38" s="86"/>
      <c r="D38" s="85"/>
      <c r="E38" s="85"/>
      <c r="F38" s="85"/>
    </row>
    <row r="39" spans="1:6" ht="25.5" customHeight="1">
      <c r="A39" s="85"/>
      <c r="B39" s="94" t="s">
        <v>198</v>
      </c>
      <c r="C39" s="95"/>
      <c r="D39" s="94"/>
      <c r="E39" s="94"/>
      <c r="F39" s="98"/>
    </row>
    <row r="40" spans="1:6">
      <c r="A40" s="85"/>
      <c r="B40" s="86"/>
      <c r="C40" s="86"/>
      <c r="D40" s="85"/>
      <c r="E40" s="85"/>
      <c r="F40" s="85"/>
    </row>
    <row r="41" spans="1:6" ht="25.5" customHeight="1">
      <c r="A41" s="99"/>
      <c r="B41" s="100" t="s">
        <v>170</v>
      </c>
      <c r="C41" s="100"/>
      <c r="D41" s="101"/>
      <c r="E41" s="101"/>
      <c r="F41" s="89"/>
    </row>
    <row r="42" spans="1:6">
      <c r="A42" s="85"/>
      <c r="B42" s="86"/>
      <c r="C42" s="86"/>
      <c r="D42" s="85"/>
      <c r="E42" s="85"/>
      <c r="F42" s="85"/>
    </row>
    <row r="43" spans="1:6" ht="25.5" customHeight="1">
      <c r="A43" s="99"/>
      <c r="B43" s="101" t="s">
        <v>172</v>
      </c>
      <c r="C43" s="100"/>
      <c r="D43" s="101"/>
      <c r="E43" s="101"/>
      <c r="F43" s="89"/>
    </row>
    <row r="44" spans="1:6">
      <c r="A44" s="85"/>
      <c r="B44" s="94"/>
      <c r="C44" s="95"/>
      <c r="D44" s="94"/>
      <c r="E44" s="94"/>
      <c r="F44" s="96"/>
    </row>
    <row r="45" spans="1:6" ht="25.5" customHeight="1">
      <c r="A45" s="99"/>
      <c r="B45" s="101" t="s">
        <v>169</v>
      </c>
      <c r="C45" s="100"/>
      <c r="D45" s="101"/>
      <c r="E45" s="101"/>
      <c r="F45" s="89"/>
    </row>
    <row r="46" spans="1:6">
      <c r="A46" s="102"/>
      <c r="B46" s="102"/>
      <c r="C46" s="102"/>
      <c r="D46" s="102"/>
      <c r="E46" s="102"/>
      <c r="F46" s="102"/>
    </row>
    <row r="47" spans="1:6">
      <c r="A47" s="102"/>
      <c r="B47" s="102"/>
      <c r="C47" s="102"/>
      <c r="D47" s="102"/>
      <c r="E47" s="102"/>
      <c r="F47" s="102"/>
    </row>
  </sheetData>
  <mergeCells count="22">
    <mergeCell ref="C3:F3"/>
    <mergeCell ref="D30:F30"/>
    <mergeCell ref="D31:F31"/>
    <mergeCell ref="D32:F32"/>
    <mergeCell ref="D33:F33"/>
    <mergeCell ref="B33:C33"/>
    <mergeCell ref="D34:F34"/>
    <mergeCell ref="B34:C34"/>
    <mergeCell ref="A2:F2"/>
    <mergeCell ref="B25:C25"/>
    <mergeCell ref="B26:C26"/>
    <mergeCell ref="B27:C27"/>
    <mergeCell ref="B28:C28"/>
    <mergeCell ref="B29:C29"/>
    <mergeCell ref="D26:F26"/>
    <mergeCell ref="D27:F27"/>
    <mergeCell ref="D28:F28"/>
    <mergeCell ref="D29:F29"/>
    <mergeCell ref="D25:F25"/>
    <mergeCell ref="B30:C30"/>
    <mergeCell ref="B31:C31"/>
    <mergeCell ref="B32:C32"/>
  </mergeCells>
  <pageMargins left="0.31496062992125984" right="0.23622047244094491" top="0.74803149606299213" bottom="0.74803149606299213" header="0.31496062992125984" footer="0.31496062992125984"/>
  <pageSetup paperSize="9" scale="88" orientation="portrait" r:id="rId1"/>
  <headerFooter>
    <oddHeader>&amp;A</oddHeader>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11"/>
  <sheetViews>
    <sheetView topLeftCell="A3" zoomScale="85" zoomScaleNormal="85" zoomScaleSheetLayoutView="120" workbookViewId="0">
      <selection activeCell="D6" sqref="D6"/>
    </sheetView>
  </sheetViews>
  <sheetFormatPr baseColWidth="10" defaultColWidth="9.1640625" defaultRowHeight="15"/>
  <cols>
    <col min="1" max="1" width="9.1640625" style="81"/>
    <col min="2" max="2" width="24.1640625" style="77" bestFit="1" customWidth="1"/>
    <col min="3" max="3" width="22.1640625" style="77" bestFit="1" customWidth="1"/>
    <col min="4" max="5" width="61.6640625" style="77" customWidth="1"/>
    <col min="6" max="16384" width="9.1640625" style="79"/>
  </cols>
  <sheetData>
    <row r="1" spans="1:6" ht="34.5" customHeight="1">
      <c r="A1" s="120" t="s">
        <v>141</v>
      </c>
      <c r="B1" s="120"/>
      <c r="C1" s="120"/>
      <c r="D1" s="120"/>
      <c r="E1" s="120"/>
      <c r="F1" s="120"/>
    </row>
    <row r="2" spans="1:6">
      <c r="A2" s="121"/>
      <c r="B2" s="121"/>
      <c r="C2" s="121"/>
      <c r="D2" s="121"/>
      <c r="E2" s="121"/>
      <c r="F2" s="121"/>
    </row>
    <row r="3" spans="1:6" ht="38.25" customHeight="1">
      <c r="A3" s="80" t="s">
        <v>142</v>
      </c>
      <c r="B3" s="78" t="s">
        <v>143</v>
      </c>
      <c r="C3" s="78" t="s">
        <v>144</v>
      </c>
      <c r="D3" s="78" t="s">
        <v>145</v>
      </c>
      <c r="E3" s="78" t="s">
        <v>151</v>
      </c>
    </row>
    <row r="4" spans="1:6" ht="72.75" customHeight="1">
      <c r="A4" s="81" t="s">
        <v>149</v>
      </c>
      <c r="B4" s="77" t="s">
        <v>146</v>
      </c>
      <c r="C4" s="77" t="s">
        <v>147</v>
      </c>
      <c r="D4" s="77" t="s">
        <v>148</v>
      </c>
      <c r="E4" s="77" t="s">
        <v>147</v>
      </c>
    </row>
    <row r="5" spans="1:6" ht="135.75" customHeight="1">
      <c r="A5" s="81" t="s">
        <v>152</v>
      </c>
      <c r="B5" s="77" t="s">
        <v>150</v>
      </c>
      <c r="C5" s="77" t="s">
        <v>156</v>
      </c>
      <c r="D5" s="77" t="s">
        <v>220</v>
      </c>
      <c r="E5" s="77" t="s">
        <v>153</v>
      </c>
    </row>
    <row r="6" spans="1:6" ht="80">
      <c r="A6" s="81" t="s">
        <v>154</v>
      </c>
      <c r="B6" s="77" t="s">
        <v>155</v>
      </c>
      <c r="D6" s="77" t="s">
        <v>157</v>
      </c>
      <c r="E6" s="108" t="s">
        <v>226</v>
      </c>
    </row>
    <row r="7" spans="1:6" ht="80">
      <c r="A7" s="81" t="s">
        <v>158</v>
      </c>
      <c r="B7" s="77" t="s">
        <v>159</v>
      </c>
      <c r="D7" s="77" t="s">
        <v>221</v>
      </c>
      <c r="E7" s="77" t="s">
        <v>222</v>
      </c>
    </row>
    <row r="8" spans="1:6" ht="126.75" customHeight="1">
      <c r="A8" s="81" t="s">
        <v>160</v>
      </c>
      <c r="B8" s="77" t="s">
        <v>161</v>
      </c>
      <c r="C8" s="77" t="s">
        <v>223</v>
      </c>
      <c r="D8" s="77" t="s">
        <v>162</v>
      </c>
      <c r="E8" s="77" t="s">
        <v>224</v>
      </c>
    </row>
    <row r="9" spans="1:6" ht="32">
      <c r="A9" s="81" t="s">
        <v>163</v>
      </c>
      <c r="B9" s="77" t="s">
        <v>164</v>
      </c>
      <c r="C9" s="77" t="s">
        <v>213</v>
      </c>
      <c r="D9" s="77" t="s">
        <v>217</v>
      </c>
      <c r="E9" s="77" t="s">
        <v>218</v>
      </c>
    </row>
    <row r="10" spans="1:6" ht="61.5" customHeight="1">
      <c r="A10" s="81" t="s">
        <v>199</v>
      </c>
      <c r="B10" s="77" t="s">
        <v>200</v>
      </c>
      <c r="C10" s="77" t="s">
        <v>215</v>
      </c>
      <c r="D10" s="77" t="s">
        <v>219</v>
      </c>
      <c r="E10" s="77" t="s">
        <v>218</v>
      </c>
    </row>
    <row r="11" spans="1:6" ht="33" customHeight="1">
      <c r="A11" s="81" t="s">
        <v>205</v>
      </c>
      <c r="B11" s="77" t="s">
        <v>212</v>
      </c>
      <c r="C11" s="77" t="s">
        <v>214</v>
      </c>
      <c r="D11" s="77" t="s">
        <v>216</v>
      </c>
      <c r="E11" s="77" t="s">
        <v>218</v>
      </c>
    </row>
  </sheetData>
  <mergeCells count="2">
    <mergeCell ref="A1:F1"/>
    <mergeCell ref="A2:F2"/>
  </mergeCells>
  <pageMargins left="0.70866141732283472" right="0.70866141732283472" top="0.74803149606299213" bottom="0.7480314960629921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C84"/>
  <sheetViews>
    <sheetView zoomScaleSheetLayoutView="90" workbookViewId="0">
      <selection activeCell="S7" sqref="S7"/>
    </sheetView>
  </sheetViews>
  <sheetFormatPr baseColWidth="10" defaultColWidth="9.1640625" defaultRowHeight="14"/>
  <cols>
    <col min="1" max="1" width="7.5" style="1" customWidth="1"/>
    <col min="2" max="2" width="30.6640625" style="1" customWidth="1"/>
    <col min="3" max="3" width="29.83203125" style="1" customWidth="1"/>
    <col min="4" max="4" width="8.6640625" style="1" customWidth="1"/>
    <col min="5" max="5" width="9.33203125" style="1" customWidth="1"/>
    <col min="6" max="6" width="15" style="1" customWidth="1"/>
    <col min="7" max="9" width="6.6640625" style="1" customWidth="1"/>
    <col min="10" max="11" width="5.6640625" style="1" customWidth="1"/>
    <col min="12" max="12" width="4.83203125" style="1" customWidth="1"/>
    <col min="13" max="29" width="6.6640625" style="1" customWidth="1"/>
    <col min="30" max="16384" width="9.1640625" style="1"/>
  </cols>
  <sheetData>
    <row r="1" spans="1:29" ht="18">
      <c r="A1" s="128" t="s">
        <v>229</v>
      </c>
      <c r="B1" s="128"/>
      <c r="C1" s="128"/>
      <c r="D1" s="128"/>
      <c r="E1" s="128"/>
      <c r="F1" s="128"/>
      <c r="G1" s="12"/>
      <c r="H1" s="12"/>
      <c r="I1" s="12"/>
      <c r="J1" s="12"/>
      <c r="K1" s="12"/>
      <c r="L1" s="12"/>
      <c r="M1" s="12"/>
      <c r="N1" s="12"/>
      <c r="O1" s="12"/>
      <c r="P1" s="12"/>
      <c r="Q1" s="12"/>
      <c r="R1" s="12"/>
      <c r="S1" s="12"/>
      <c r="T1" s="12"/>
      <c r="U1" s="12"/>
      <c r="V1" s="12"/>
      <c r="W1" s="12"/>
      <c r="X1" s="12"/>
      <c r="Y1" s="12"/>
      <c r="Z1" s="12"/>
      <c r="AA1" s="12"/>
      <c r="AB1" s="12"/>
      <c r="AC1" s="12"/>
    </row>
    <row r="2" spans="1:29" ht="18">
      <c r="A2" s="130" t="s">
        <v>230</v>
      </c>
      <c r="B2" s="132"/>
      <c r="C2" s="130"/>
      <c r="D2" s="131"/>
      <c r="E2" s="131"/>
      <c r="F2" s="132"/>
      <c r="G2" s="12"/>
      <c r="H2" s="12"/>
      <c r="I2" s="12"/>
      <c r="J2" s="12"/>
      <c r="K2" s="12"/>
      <c r="L2" s="12"/>
      <c r="M2" s="12"/>
      <c r="N2" s="12"/>
      <c r="O2" s="12"/>
      <c r="P2" s="12"/>
      <c r="Q2" s="12"/>
      <c r="R2" s="12"/>
      <c r="S2" s="12"/>
      <c r="T2" s="12"/>
      <c r="U2" s="12"/>
      <c r="V2" s="12"/>
      <c r="W2" s="12"/>
      <c r="X2" s="12"/>
      <c r="Y2" s="12"/>
      <c r="Z2" s="12"/>
      <c r="AA2" s="12"/>
      <c r="AB2" s="12"/>
      <c r="AC2" s="12"/>
    </row>
    <row r="3" spans="1:29" ht="18">
      <c r="A3" s="129" t="s">
        <v>36</v>
      </c>
      <c r="B3" s="129"/>
      <c r="C3" s="125"/>
      <c r="D3" s="126"/>
      <c r="E3" s="126"/>
      <c r="F3" s="127"/>
      <c r="G3" s="13"/>
      <c r="H3" s="13"/>
      <c r="I3" s="13"/>
      <c r="J3" s="13"/>
      <c r="K3" s="13"/>
      <c r="L3" s="13"/>
      <c r="M3" s="13"/>
      <c r="N3" s="13"/>
      <c r="O3" s="13"/>
      <c r="P3" s="13"/>
      <c r="Q3" s="13"/>
      <c r="R3" s="13"/>
      <c r="S3" s="13"/>
      <c r="T3" s="13"/>
      <c r="U3" s="13"/>
      <c r="V3" s="13"/>
      <c r="W3" s="13"/>
      <c r="X3" s="13"/>
      <c r="Y3" s="13"/>
      <c r="Z3" s="13"/>
      <c r="AA3" s="13"/>
      <c r="AB3" s="13"/>
      <c r="AC3" s="13"/>
    </row>
    <row r="4" spans="1:29" ht="18">
      <c r="A4" s="129" t="s">
        <v>1</v>
      </c>
      <c r="B4" s="129"/>
      <c r="C4" s="125"/>
      <c r="D4" s="126"/>
      <c r="E4" s="126"/>
      <c r="F4" s="127"/>
      <c r="G4" s="13"/>
      <c r="H4" s="13"/>
      <c r="I4" s="13"/>
      <c r="J4" s="13"/>
      <c r="K4" s="13"/>
      <c r="L4" s="13"/>
      <c r="M4" s="13"/>
      <c r="N4" s="13"/>
      <c r="O4" s="13"/>
      <c r="P4" s="13"/>
      <c r="Q4" s="13"/>
      <c r="R4" s="13"/>
      <c r="S4" s="13"/>
      <c r="T4" s="13"/>
      <c r="U4" s="13"/>
      <c r="V4" s="13"/>
      <c r="W4" s="13"/>
      <c r="X4" s="13"/>
      <c r="Y4" s="13"/>
      <c r="Z4" s="13"/>
      <c r="AA4" s="13"/>
      <c r="AB4" s="13"/>
      <c r="AC4" s="13"/>
    </row>
    <row r="5" spans="1:29" ht="18">
      <c r="A5" s="125" t="s">
        <v>35</v>
      </c>
      <c r="B5" s="126"/>
      <c r="C5" s="126"/>
      <c r="D5" s="126"/>
      <c r="E5" s="126"/>
      <c r="F5" s="127"/>
      <c r="G5" s="13"/>
      <c r="H5" s="13"/>
      <c r="I5" s="13"/>
      <c r="J5" s="13"/>
      <c r="K5" s="13"/>
      <c r="L5" s="13"/>
      <c r="M5" s="13"/>
      <c r="N5" s="13"/>
      <c r="O5" s="13"/>
      <c r="P5" s="13"/>
      <c r="Q5" s="13"/>
      <c r="R5" s="13"/>
      <c r="S5" s="13"/>
      <c r="T5" s="13"/>
      <c r="U5" s="13"/>
      <c r="V5" s="13"/>
      <c r="W5" s="13"/>
      <c r="X5" s="13"/>
      <c r="Y5" s="13"/>
      <c r="Z5" s="13"/>
      <c r="AA5" s="13"/>
      <c r="AB5" s="13"/>
      <c r="AC5" s="13"/>
    </row>
    <row r="6" spans="1:29" s="15" customFormat="1" ht="60" customHeight="1">
      <c r="A6" s="122" t="s">
        <v>126</v>
      </c>
      <c r="B6" s="122" t="s">
        <v>37</v>
      </c>
      <c r="C6" s="122" t="s">
        <v>38</v>
      </c>
      <c r="D6" s="122" t="s">
        <v>254</v>
      </c>
      <c r="E6" s="122" t="s">
        <v>255</v>
      </c>
      <c r="F6" s="122" t="s">
        <v>70</v>
      </c>
      <c r="G6" s="124" t="s">
        <v>256</v>
      </c>
      <c r="H6" s="124"/>
      <c r="I6" s="124"/>
      <c r="J6" s="124"/>
      <c r="K6" s="124"/>
      <c r="L6" s="124"/>
      <c r="M6" s="124" t="s">
        <v>257</v>
      </c>
      <c r="N6" s="124"/>
      <c r="O6" s="124"/>
      <c r="P6" s="124"/>
      <c r="Q6" s="124"/>
      <c r="R6" s="124"/>
      <c r="S6" s="124" t="s">
        <v>258</v>
      </c>
      <c r="T6" s="124"/>
      <c r="U6" s="124"/>
      <c r="V6" s="124"/>
      <c r="W6" s="124"/>
      <c r="X6" s="124"/>
      <c r="Y6" s="124" t="s">
        <v>259</v>
      </c>
      <c r="Z6" s="124"/>
      <c r="AA6" s="124"/>
      <c r="AB6" s="124"/>
      <c r="AC6" s="124"/>
    </row>
    <row r="7" spans="1:29" s="16" customFormat="1" ht="19.5" customHeight="1">
      <c r="A7" s="123"/>
      <c r="B7" s="123"/>
      <c r="C7" s="123"/>
      <c r="D7" s="123"/>
      <c r="E7" s="123"/>
      <c r="F7" s="123"/>
      <c r="G7" s="35" t="s">
        <v>52</v>
      </c>
      <c r="H7" s="35" t="s">
        <v>53</v>
      </c>
      <c r="I7" s="35" t="s">
        <v>54</v>
      </c>
      <c r="J7" s="35" t="s">
        <v>55</v>
      </c>
      <c r="K7" s="35" t="s">
        <v>56</v>
      </c>
      <c r="L7" s="35" t="s">
        <v>57</v>
      </c>
      <c r="M7" s="35" t="s">
        <v>58</v>
      </c>
      <c r="N7" s="35" t="s">
        <v>59</v>
      </c>
      <c r="O7" s="35" t="s">
        <v>60</v>
      </c>
      <c r="P7" s="35" t="s">
        <v>61</v>
      </c>
      <c r="Q7" s="35" t="s">
        <v>62</v>
      </c>
      <c r="R7" s="35" t="s">
        <v>63</v>
      </c>
      <c r="S7" s="35" t="s">
        <v>64</v>
      </c>
      <c r="T7" s="35" t="s">
        <v>65</v>
      </c>
      <c r="U7" s="35" t="s">
        <v>66</v>
      </c>
      <c r="V7" s="35" t="s">
        <v>67</v>
      </c>
      <c r="W7" s="35" t="s">
        <v>68</v>
      </c>
      <c r="X7" s="35" t="s">
        <v>69</v>
      </c>
      <c r="Y7" s="35" t="s">
        <v>52</v>
      </c>
      <c r="Z7" s="35" t="s">
        <v>53</v>
      </c>
      <c r="AA7" s="35" t="s">
        <v>54</v>
      </c>
      <c r="AB7" s="35" t="s">
        <v>55</v>
      </c>
      <c r="AC7" s="35" t="s">
        <v>56</v>
      </c>
    </row>
    <row r="8" spans="1:29" ht="30" customHeight="1">
      <c r="A8" s="4"/>
      <c r="B8" s="63"/>
      <c r="C8" s="63"/>
      <c r="D8" s="4"/>
      <c r="E8" s="63"/>
      <c r="F8" s="63"/>
      <c r="G8" s="63"/>
      <c r="H8" s="4"/>
      <c r="I8" s="4"/>
      <c r="J8" s="4"/>
      <c r="K8" s="4"/>
      <c r="L8" s="4"/>
      <c r="M8" s="63"/>
      <c r="N8" s="63"/>
      <c r="O8" s="63"/>
      <c r="P8" s="4"/>
      <c r="Q8" s="4"/>
      <c r="R8" s="4"/>
      <c r="S8" s="63"/>
      <c r="T8" s="63"/>
      <c r="U8" s="63"/>
      <c r="V8" s="4"/>
      <c r="W8" s="4"/>
      <c r="X8" s="4"/>
      <c r="Y8" s="63"/>
      <c r="Z8" s="4"/>
      <c r="AA8" s="4"/>
      <c r="AB8" s="4"/>
      <c r="AC8" s="4"/>
    </row>
    <row r="9" spans="1:29" ht="30" customHeight="1">
      <c r="A9" s="4"/>
      <c r="B9" s="63"/>
      <c r="C9" s="63"/>
      <c r="D9" s="4"/>
      <c r="E9" s="63"/>
      <c r="F9" s="63"/>
      <c r="G9" s="63"/>
      <c r="H9" s="4"/>
      <c r="I9" s="4"/>
      <c r="J9" s="4"/>
      <c r="K9" s="4"/>
      <c r="L9" s="4"/>
      <c r="M9" s="63"/>
      <c r="N9" s="63"/>
      <c r="O9" s="63"/>
      <c r="P9" s="4"/>
      <c r="Q9" s="4"/>
      <c r="R9" s="4"/>
      <c r="S9" s="63"/>
      <c r="T9" s="63"/>
      <c r="U9" s="63"/>
      <c r="V9" s="4"/>
      <c r="W9" s="4"/>
      <c r="X9" s="4"/>
      <c r="Y9" s="63"/>
      <c r="Z9" s="4"/>
      <c r="AA9" s="4"/>
      <c r="AB9" s="4"/>
      <c r="AC9" s="4"/>
    </row>
    <row r="10" spans="1:29" ht="30" customHeight="1">
      <c r="A10" s="4"/>
      <c r="B10" s="63"/>
      <c r="C10" s="63"/>
      <c r="D10" s="4"/>
      <c r="E10" s="63"/>
      <c r="F10" s="4"/>
      <c r="G10" s="63"/>
      <c r="H10" s="4"/>
      <c r="I10" s="4"/>
      <c r="J10" s="4"/>
      <c r="K10" s="4"/>
      <c r="L10" s="4"/>
      <c r="M10" s="63"/>
      <c r="N10" s="63"/>
      <c r="O10" s="63"/>
      <c r="P10" s="4"/>
      <c r="Q10" s="4"/>
      <c r="R10" s="4"/>
      <c r="S10" s="63"/>
      <c r="T10" s="63"/>
      <c r="U10" s="63"/>
      <c r="V10" s="4"/>
      <c r="W10" s="4"/>
      <c r="X10" s="4"/>
      <c r="Y10" s="63"/>
      <c r="Z10" s="4"/>
      <c r="AA10" s="4"/>
      <c r="AB10" s="4"/>
      <c r="AC10" s="4"/>
    </row>
    <row r="11" spans="1:29" ht="30" customHeight="1">
      <c r="A11" s="4"/>
      <c r="B11" s="63"/>
      <c r="C11" s="63"/>
      <c r="D11" s="4"/>
      <c r="E11" s="63"/>
      <c r="F11" s="4"/>
      <c r="G11" s="63"/>
      <c r="H11" s="4"/>
      <c r="I11" s="4"/>
      <c r="J11" s="4"/>
      <c r="K11" s="4"/>
      <c r="L11" s="4"/>
      <c r="M11" s="63"/>
      <c r="N11" s="63"/>
      <c r="O11" s="63"/>
      <c r="P11" s="4"/>
      <c r="Q11" s="4"/>
      <c r="R11" s="4"/>
      <c r="S11" s="63"/>
      <c r="T11" s="63"/>
      <c r="U11" s="63"/>
      <c r="V11" s="4"/>
      <c r="W11" s="4"/>
      <c r="X11" s="4"/>
      <c r="Y11" s="63"/>
      <c r="Z11" s="4"/>
      <c r="AA11" s="4"/>
      <c r="AB11" s="4"/>
      <c r="AC11" s="4"/>
    </row>
    <row r="12" spans="1:29" ht="30" customHeight="1">
      <c r="A12" s="4"/>
      <c r="B12" s="63"/>
      <c r="C12" s="63"/>
      <c r="D12" s="4"/>
      <c r="E12" s="63"/>
      <c r="F12" s="4"/>
      <c r="G12" s="63"/>
      <c r="H12" s="4"/>
      <c r="I12" s="4"/>
      <c r="J12" s="4"/>
      <c r="K12" s="4"/>
      <c r="L12" s="4"/>
      <c r="M12" s="63"/>
      <c r="N12" s="63"/>
      <c r="O12" s="63"/>
      <c r="P12" s="4"/>
      <c r="Q12" s="4"/>
      <c r="R12" s="4"/>
      <c r="S12" s="63"/>
      <c r="T12" s="63"/>
      <c r="U12" s="63"/>
      <c r="V12" s="4"/>
      <c r="W12" s="4"/>
      <c r="X12" s="4"/>
      <c r="Y12" s="63"/>
      <c r="Z12" s="4"/>
      <c r="AA12" s="4"/>
      <c r="AB12" s="4"/>
      <c r="AC12" s="4"/>
    </row>
    <row r="13" spans="1:29" ht="30" customHeight="1">
      <c r="A13" s="4"/>
      <c r="B13" s="63"/>
      <c r="C13" s="63"/>
      <c r="D13" s="4"/>
      <c r="E13" s="63"/>
      <c r="F13" s="4"/>
      <c r="G13" s="63"/>
      <c r="H13" s="4"/>
      <c r="I13" s="4"/>
      <c r="J13" s="4"/>
      <c r="K13" s="4"/>
      <c r="L13" s="4"/>
      <c r="M13" s="63"/>
      <c r="N13" s="63"/>
      <c r="O13" s="63"/>
      <c r="P13" s="4"/>
      <c r="Q13" s="4"/>
      <c r="R13" s="4"/>
      <c r="S13" s="63"/>
      <c r="T13" s="63"/>
      <c r="U13" s="63"/>
      <c r="V13" s="4"/>
      <c r="W13" s="4"/>
      <c r="X13" s="4"/>
      <c r="Y13" s="63"/>
      <c r="Z13" s="4"/>
      <c r="AA13" s="4"/>
      <c r="AB13" s="4"/>
      <c r="AC13" s="4"/>
    </row>
    <row r="14" spans="1:29" ht="30" customHeight="1">
      <c r="A14" s="4"/>
      <c r="B14" s="63"/>
      <c r="C14" s="63"/>
      <c r="D14" s="4"/>
      <c r="E14" s="63"/>
      <c r="F14" s="4"/>
      <c r="G14" s="63"/>
      <c r="H14" s="4"/>
      <c r="I14" s="4"/>
      <c r="J14" s="4"/>
      <c r="K14" s="4"/>
      <c r="L14" s="4"/>
      <c r="M14" s="63"/>
      <c r="N14" s="63"/>
      <c r="O14" s="63"/>
      <c r="P14" s="4"/>
      <c r="Q14" s="4"/>
      <c r="R14" s="4"/>
      <c r="S14" s="63"/>
      <c r="T14" s="63"/>
      <c r="U14" s="63"/>
      <c r="V14" s="4"/>
      <c r="W14" s="4"/>
      <c r="X14" s="4"/>
      <c r="Y14" s="63"/>
      <c r="Z14" s="4"/>
      <c r="AA14" s="4"/>
      <c r="AB14" s="4"/>
      <c r="AC14" s="4"/>
    </row>
    <row r="15" spans="1:29" ht="30" customHeight="1">
      <c r="A15" s="4"/>
      <c r="B15" s="63"/>
      <c r="C15" s="63"/>
      <c r="D15" s="4"/>
      <c r="E15" s="63"/>
      <c r="F15" s="4"/>
      <c r="G15" s="63"/>
      <c r="H15" s="4"/>
      <c r="I15" s="4"/>
      <c r="J15" s="4"/>
      <c r="K15" s="4"/>
      <c r="L15" s="4"/>
      <c r="M15" s="63"/>
      <c r="N15" s="63"/>
      <c r="O15" s="63"/>
      <c r="P15" s="4"/>
      <c r="Q15" s="4"/>
      <c r="R15" s="4"/>
      <c r="S15" s="63"/>
      <c r="T15" s="63"/>
      <c r="U15" s="63"/>
      <c r="V15" s="4"/>
      <c r="W15" s="4"/>
      <c r="X15" s="4"/>
      <c r="Y15" s="63"/>
      <c r="Z15" s="4"/>
      <c r="AA15" s="4"/>
      <c r="AB15" s="4"/>
      <c r="AC15" s="4"/>
    </row>
    <row r="16" spans="1:29" ht="30" customHeight="1">
      <c r="A16" s="4"/>
      <c r="B16" s="63"/>
      <c r="C16" s="63"/>
      <c r="D16" s="4"/>
      <c r="E16" s="63"/>
      <c r="F16" s="4"/>
      <c r="G16" s="63"/>
      <c r="H16" s="4"/>
      <c r="I16" s="4"/>
      <c r="J16" s="4"/>
      <c r="K16" s="4"/>
      <c r="L16" s="4"/>
      <c r="M16" s="63"/>
      <c r="N16" s="63"/>
      <c r="O16" s="63"/>
      <c r="P16" s="4"/>
      <c r="Q16" s="4"/>
      <c r="R16" s="4"/>
      <c r="S16" s="63"/>
      <c r="T16" s="63"/>
      <c r="U16" s="63"/>
      <c r="V16" s="4"/>
      <c r="W16" s="4"/>
      <c r="X16" s="4"/>
      <c r="Y16" s="63"/>
      <c r="Z16" s="4"/>
      <c r="AA16" s="4"/>
      <c r="AB16" s="4"/>
      <c r="AC16" s="4"/>
    </row>
    <row r="17" spans="1:29" ht="30" customHeight="1">
      <c r="A17" s="4"/>
      <c r="B17" s="63"/>
      <c r="C17" s="63"/>
      <c r="D17" s="4"/>
      <c r="E17" s="63"/>
      <c r="F17" s="4"/>
      <c r="G17" s="63"/>
      <c r="H17" s="4"/>
      <c r="I17" s="4"/>
      <c r="J17" s="4"/>
      <c r="K17" s="4"/>
      <c r="L17" s="4"/>
      <c r="M17" s="63"/>
      <c r="N17" s="63"/>
      <c r="O17" s="63"/>
      <c r="P17" s="4"/>
      <c r="Q17" s="4"/>
      <c r="R17" s="4"/>
      <c r="S17" s="63"/>
      <c r="T17" s="63"/>
      <c r="U17" s="63"/>
      <c r="V17" s="4"/>
      <c r="W17" s="4"/>
      <c r="X17" s="4"/>
      <c r="Y17" s="63"/>
      <c r="Z17" s="4"/>
      <c r="AA17" s="4"/>
      <c r="AB17" s="4"/>
      <c r="AC17" s="4"/>
    </row>
    <row r="18" spans="1:29" ht="30" customHeight="1">
      <c r="A18" s="4"/>
      <c r="B18" s="63"/>
      <c r="C18" s="63"/>
      <c r="D18" s="4"/>
      <c r="E18" s="63"/>
      <c r="F18" s="4"/>
      <c r="G18" s="63"/>
      <c r="H18" s="4"/>
      <c r="I18" s="4"/>
      <c r="J18" s="4"/>
      <c r="K18" s="4"/>
      <c r="L18" s="4"/>
      <c r="M18" s="63"/>
      <c r="N18" s="63"/>
      <c r="O18" s="63"/>
      <c r="P18" s="4"/>
      <c r="Q18" s="4"/>
      <c r="R18" s="4"/>
      <c r="S18" s="63"/>
      <c r="T18" s="63"/>
      <c r="U18" s="63"/>
      <c r="V18" s="4"/>
      <c r="W18" s="4"/>
      <c r="X18" s="4"/>
      <c r="Y18" s="63"/>
      <c r="Z18" s="4"/>
      <c r="AA18" s="4"/>
      <c r="AB18" s="4"/>
      <c r="AC18" s="4"/>
    </row>
    <row r="19" spans="1:29" ht="30" customHeight="1">
      <c r="A19" s="4"/>
      <c r="B19" s="63"/>
      <c r="C19" s="63"/>
      <c r="D19" s="4"/>
      <c r="E19" s="63"/>
      <c r="F19" s="4"/>
      <c r="G19" s="63"/>
      <c r="H19" s="4"/>
      <c r="I19" s="4"/>
      <c r="J19" s="4"/>
      <c r="K19" s="4"/>
      <c r="L19" s="4"/>
      <c r="M19" s="63"/>
      <c r="N19" s="63"/>
      <c r="O19" s="63"/>
      <c r="P19" s="4"/>
      <c r="Q19" s="4"/>
      <c r="R19" s="4"/>
      <c r="S19" s="63"/>
      <c r="T19" s="63"/>
      <c r="U19" s="63"/>
      <c r="V19" s="4"/>
      <c r="W19" s="4"/>
      <c r="X19" s="4"/>
      <c r="Y19" s="63"/>
      <c r="Z19" s="4"/>
      <c r="AA19" s="4"/>
      <c r="AB19" s="4"/>
      <c r="AC19" s="4"/>
    </row>
    <row r="20" spans="1:29" ht="15">
      <c r="A20" s="4"/>
      <c r="B20" s="63"/>
      <c r="C20" s="63"/>
      <c r="D20" s="4"/>
      <c r="E20" s="63"/>
      <c r="F20" s="4"/>
      <c r="G20" s="63"/>
      <c r="H20" s="4"/>
      <c r="I20" s="4"/>
      <c r="J20" s="4"/>
      <c r="K20" s="4"/>
      <c r="L20" s="4"/>
      <c r="M20" s="63"/>
      <c r="N20" s="63"/>
      <c r="O20" s="63"/>
      <c r="P20" s="4"/>
      <c r="Q20" s="4"/>
      <c r="R20" s="4"/>
      <c r="S20" s="63"/>
      <c r="T20" s="63"/>
      <c r="U20" s="63"/>
      <c r="V20" s="4"/>
      <c r="W20" s="4"/>
      <c r="X20" s="4"/>
      <c r="Y20" s="63"/>
      <c r="Z20" s="4"/>
      <c r="AA20" s="4"/>
      <c r="AB20" s="4"/>
      <c r="AC20" s="4"/>
    </row>
    <row r="21" spans="1:29" ht="15">
      <c r="A21" s="4"/>
      <c r="B21" s="63"/>
      <c r="C21" s="63"/>
      <c r="D21" s="4"/>
      <c r="E21" s="63"/>
      <c r="F21" s="4"/>
      <c r="G21" s="63"/>
      <c r="H21" s="4"/>
      <c r="I21" s="4"/>
      <c r="J21" s="4"/>
      <c r="K21" s="4"/>
      <c r="L21" s="4"/>
      <c r="M21" s="63"/>
      <c r="N21" s="63"/>
      <c r="O21" s="63"/>
      <c r="P21" s="4"/>
      <c r="Q21" s="4"/>
      <c r="R21" s="4"/>
      <c r="S21" s="63"/>
      <c r="T21" s="63"/>
      <c r="U21" s="63"/>
      <c r="V21" s="4"/>
      <c r="W21" s="4"/>
      <c r="X21" s="4"/>
      <c r="Y21" s="63"/>
      <c r="Z21" s="4"/>
      <c r="AA21" s="4"/>
      <c r="AB21" s="4"/>
      <c r="AC21" s="4"/>
    </row>
    <row r="22" spans="1:29" ht="15">
      <c r="A22" s="4"/>
      <c r="B22" s="63"/>
      <c r="C22" s="63"/>
      <c r="D22" s="4"/>
      <c r="E22" s="63"/>
      <c r="F22" s="4"/>
      <c r="G22" s="63"/>
      <c r="H22" s="4"/>
      <c r="I22" s="4"/>
      <c r="J22" s="4"/>
      <c r="K22" s="4"/>
      <c r="L22" s="4"/>
      <c r="M22" s="63"/>
      <c r="N22" s="63"/>
      <c r="O22" s="63"/>
      <c r="P22" s="4"/>
      <c r="Q22" s="4"/>
      <c r="R22" s="4"/>
      <c r="S22" s="63"/>
      <c r="T22" s="63"/>
      <c r="U22" s="63"/>
      <c r="V22" s="4"/>
      <c r="W22" s="4"/>
      <c r="X22" s="4"/>
      <c r="Y22" s="63"/>
      <c r="Z22" s="4"/>
      <c r="AA22" s="4"/>
      <c r="AB22" s="4"/>
      <c r="AC22" s="4"/>
    </row>
    <row r="23" spans="1:29" ht="15">
      <c r="A23" s="4"/>
      <c r="B23" s="63"/>
      <c r="C23" s="63"/>
      <c r="D23" s="4"/>
      <c r="E23" s="63"/>
      <c r="F23" s="4"/>
      <c r="G23" s="63"/>
      <c r="H23" s="4"/>
      <c r="I23" s="4"/>
      <c r="J23" s="4"/>
      <c r="K23" s="4"/>
      <c r="L23" s="4"/>
      <c r="M23" s="63"/>
      <c r="N23" s="63"/>
      <c r="O23" s="63"/>
      <c r="P23" s="4"/>
      <c r="Q23" s="4"/>
      <c r="R23" s="4"/>
      <c r="S23" s="63"/>
      <c r="T23" s="63"/>
      <c r="U23" s="63"/>
      <c r="V23" s="4"/>
      <c r="W23" s="4"/>
      <c r="X23" s="4"/>
      <c r="Y23" s="63"/>
      <c r="Z23" s="4"/>
      <c r="AA23" s="4"/>
      <c r="AB23" s="4"/>
      <c r="AC23" s="4"/>
    </row>
    <row r="24" spans="1:29" ht="15">
      <c r="A24" s="4"/>
      <c r="B24" s="63"/>
      <c r="C24" s="63"/>
      <c r="D24" s="4"/>
      <c r="E24" s="63"/>
      <c r="F24" s="4"/>
      <c r="G24" s="63"/>
      <c r="H24" s="4"/>
      <c r="I24" s="4"/>
      <c r="J24" s="4"/>
      <c r="K24" s="4"/>
      <c r="L24" s="4"/>
      <c r="M24" s="63"/>
      <c r="N24" s="63"/>
      <c r="O24" s="63"/>
      <c r="P24" s="4"/>
      <c r="Q24" s="4"/>
      <c r="R24" s="4"/>
      <c r="S24" s="63"/>
      <c r="T24" s="63"/>
      <c r="U24" s="63"/>
      <c r="V24" s="4"/>
      <c r="W24" s="4"/>
      <c r="X24" s="4"/>
      <c r="Y24" s="63"/>
      <c r="Z24" s="4"/>
      <c r="AA24" s="4"/>
      <c r="AB24" s="4"/>
      <c r="AC24" s="4"/>
    </row>
    <row r="25" spans="1:29" ht="15">
      <c r="A25" s="4"/>
      <c r="B25" s="63"/>
      <c r="C25" s="63"/>
      <c r="D25" s="4"/>
      <c r="E25" s="63"/>
      <c r="F25" s="4"/>
      <c r="G25" s="63"/>
      <c r="H25" s="4"/>
      <c r="I25" s="4"/>
      <c r="J25" s="4"/>
      <c r="K25" s="4"/>
      <c r="L25" s="4"/>
      <c r="M25" s="63"/>
      <c r="N25" s="63"/>
      <c r="O25" s="63"/>
      <c r="P25" s="4"/>
      <c r="Q25" s="4"/>
      <c r="R25" s="4"/>
      <c r="S25" s="63"/>
      <c r="T25" s="63"/>
      <c r="U25" s="63"/>
      <c r="V25" s="4"/>
      <c r="W25" s="4"/>
      <c r="X25" s="4"/>
      <c r="Y25" s="63"/>
      <c r="Z25" s="4"/>
      <c r="AA25" s="4"/>
      <c r="AB25" s="4"/>
      <c r="AC25" s="4"/>
    </row>
    <row r="26" spans="1:29" ht="15">
      <c r="A26" s="4"/>
      <c r="B26" s="63"/>
      <c r="C26" s="63"/>
      <c r="D26" s="4"/>
      <c r="E26" s="63"/>
      <c r="F26" s="4"/>
      <c r="G26" s="63"/>
      <c r="H26" s="4"/>
      <c r="I26" s="4"/>
      <c r="J26" s="4"/>
      <c r="K26" s="4"/>
      <c r="L26" s="4"/>
      <c r="M26" s="63"/>
      <c r="N26" s="63"/>
      <c r="O26" s="63"/>
      <c r="P26" s="4"/>
      <c r="Q26" s="4"/>
      <c r="R26" s="4"/>
      <c r="S26" s="63"/>
      <c r="T26" s="63"/>
      <c r="U26" s="63"/>
      <c r="V26" s="4"/>
      <c r="W26" s="4"/>
      <c r="X26" s="4"/>
      <c r="Y26" s="63"/>
      <c r="Z26" s="4"/>
      <c r="AA26" s="4"/>
      <c r="AB26" s="4"/>
      <c r="AC26" s="4"/>
    </row>
    <row r="27" spans="1:29" ht="15">
      <c r="A27" s="4"/>
      <c r="B27" s="64"/>
      <c r="C27" s="64"/>
      <c r="D27" s="4"/>
      <c r="E27" s="63"/>
      <c r="F27" s="4"/>
      <c r="G27" s="63"/>
      <c r="H27" s="4"/>
      <c r="I27" s="4"/>
      <c r="J27" s="4"/>
      <c r="K27" s="4"/>
      <c r="L27" s="4"/>
      <c r="M27" s="63"/>
      <c r="N27" s="63"/>
      <c r="O27" s="63"/>
      <c r="P27" s="4"/>
      <c r="Q27" s="4"/>
      <c r="R27" s="4"/>
      <c r="S27" s="63"/>
      <c r="T27" s="64"/>
      <c r="U27" s="63"/>
      <c r="V27" s="4"/>
      <c r="W27" s="4"/>
      <c r="X27" s="4"/>
      <c r="Y27" s="63"/>
      <c r="Z27" s="4"/>
      <c r="AA27" s="4"/>
      <c r="AB27" s="4"/>
      <c r="AC27" s="4"/>
    </row>
    <row r="28" spans="1:29" ht="15">
      <c r="A28" s="4"/>
      <c r="B28" s="64"/>
      <c r="C28" s="64"/>
      <c r="D28" s="4"/>
      <c r="E28" s="63"/>
      <c r="F28" s="4"/>
      <c r="G28" s="63"/>
      <c r="H28" s="4"/>
      <c r="I28" s="4"/>
      <c r="J28" s="4"/>
      <c r="K28" s="4"/>
      <c r="L28" s="4"/>
      <c r="M28" s="63"/>
      <c r="N28" s="63"/>
      <c r="O28" s="63"/>
      <c r="P28" s="4"/>
      <c r="Q28" s="4"/>
      <c r="R28" s="4"/>
      <c r="S28" s="63"/>
      <c r="T28" s="64"/>
      <c r="U28" s="63"/>
      <c r="V28" s="4"/>
      <c r="W28" s="4"/>
      <c r="X28" s="4"/>
      <c r="Y28" s="63"/>
      <c r="Z28" s="4"/>
      <c r="AA28" s="4"/>
      <c r="AB28" s="4"/>
      <c r="AC28" s="4"/>
    </row>
    <row r="29" spans="1:29" ht="15">
      <c r="A29" s="4"/>
      <c r="B29" s="64"/>
      <c r="C29" s="64"/>
      <c r="D29" s="4"/>
      <c r="E29" s="63"/>
      <c r="F29" s="4"/>
      <c r="G29" s="63"/>
      <c r="H29" s="4"/>
      <c r="I29" s="4"/>
      <c r="J29" s="4"/>
      <c r="K29" s="4"/>
      <c r="L29" s="4"/>
      <c r="M29" s="63"/>
      <c r="N29" s="63"/>
      <c r="O29" s="63"/>
      <c r="P29" s="4"/>
      <c r="Q29" s="4"/>
      <c r="R29" s="4"/>
      <c r="S29" s="63"/>
      <c r="T29" s="63"/>
      <c r="U29" s="63"/>
      <c r="V29" s="4"/>
      <c r="W29" s="4"/>
      <c r="X29" s="4"/>
      <c r="Y29" s="63"/>
      <c r="Z29" s="4"/>
      <c r="AA29" s="4"/>
      <c r="AB29" s="4"/>
      <c r="AC29" s="4"/>
    </row>
    <row r="30" spans="1:29" ht="15">
      <c r="A30" s="4"/>
      <c r="B30" s="64"/>
      <c r="C30" s="63"/>
      <c r="D30" s="4"/>
      <c r="E30" s="63"/>
      <c r="F30" s="4"/>
      <c r="G30" s="63"/>
      <c r="H30" s="4"/>
      <c r="I30" s="4"/>
      <c r="J30" s="4"/>
      <c r="K30" s="4"/>
      <c r="L30" s="4"/>
      <c r="M30" s="63"/>
      <c r="N30" s="64"/>
      <c r="O30" s="63"/>
      <c r="P30" s="4"/>
      <c r="Q30" s="4"/>
      <c r="R30" s="4"/>
      <c r="S30" s="63"/>
      <c r="T30" s="63"/>
      <c r="U30" s="63"/>
      <c r="V30" s="4"/>
      <c r="W30" s="4"/>
      <c r="X30" s="4"/>
      <c r="Y30" s="63"/>
      <c r="Z30" s="4"/>
      <c r="AA30" s="4"/>
      <c r="AB30" s="4"/>
      <c r="AC30" s="4"/>
    </row>
    <row r="31" spans="1:29" ht="15">
      <c r="A31" s="4"/>
      <c r="B31" s="64"/>
      <c r="C31" s="63"/>
      <c r="D31" s="4"/>
      <c r="E31" s="63"/>
      <c r="F31" s="4"/>
      <c r="G31" s="63"/>
      <c r="H31" s="4"/>
      <c r="I31" s="4"/>
      <c r="J31" s="4"/>
      <c r="K31" s="4"/>
      <c r="L31" s="4"/>
      <c r="M31" s="63"/>
      <c r="N31" s="64"/>
      <c r="O31" s="63"/>
      <c r="P31" s="4"/>
      <c r="Q31" s="4"/>
      <c r="R31" s="4"/>
      <c r="S31" s="63"/>
      <c r="T31" s="63"/>
      <c r="U31" s="63"/>
      <c r="V31" s="4"/>
      <c r="W31" s="4"/>
      <c r="X31" s="4"/>
      <c r="Y31" s="63"/>
      <c r="Z31" s="4"/>
      <c r="AA31" s="4"/>
      <c r="AB31" s="4"/>
      <c r="AC31" s="4"/>
    </row>
    <row r="32" spans="1:29" ht="15">
      <c r="A32" s="4"/>
      <c r="B32" s="64"/>
      <c r="C32" s="63"/>
      <c r="D32" s="4"/>
      <c r="E32" s="63"/>
      <c r="F32" s="4"/>
      <c r="G32" s="63"/>
      <c r="H32" s="4"/>
      <c r="I32" s="4"/>
      <c r="J32" s="4"/>
      <c r="K32" s="4"/>
      <c r="L32" s="4"/>
      <c r="M32" s="63"/>
      <c r="N32" s="63"/>
      <c r="O32" s="63"/>
      <c r="P32" s="4"/>
      <c r="Q32" s="4"/>
      <c r="R32" s="4"/>
      <c r="S32" s="63"/>
      <c r="T32" s="63"/>
      <c r="U32" s="63"/>
      <c r="V32" s="4"/>
      <c r="W32" s="4"/>
      <c r="X32" s="4"/>
      <c r="Y32" s="63"/>
      <c r="Z32" s="4"/>
      <c r="AA32" s="4"/>
      <c r="AB32" s="4"/>
      <c r="AC32" s="4"/>
    </row>
    <row r="33" spans="1:29" ht="15">
      <c r="A33" s="4"/>
      <c r="B33" s="64"/>
      <c r="C33" s="63"/>
      <c r="D33" s="4"/>
      <c r="E33" s="63"/>
      <c r="F33" s="4"/>
      <c r="G33" s="63"/>
      <c r="H33" s="4"/>
      <c r="I33" s="4"/>
      <c r="J33" s="4"/>
      <c r="K33" s="4"/>
      <c r="L33" s="4"/>
      <c r="M33" s="63"/>
      <c r="N33" s="63"/>
      <c r="O33" s="63"/>
      <c r="P33" s="4"/>
      <c r="Q33" s="4"/>
      <c r="R33" s="4"/>
      <c r="S33" s="63"/>
      <c r="T33" s="63"/>
      <c r="U33" s="63"/>
      <c r="V33" s="4"/>
      <c r="W33" s="4"/>
      <c r="X33" s="4"/>
      <c r="Y33" s="63"/>
      <c r="Z33" s="4"/>
      <c r="AA33" s="4"/>
      <c r="AB33" s="4"/>
      <c r="AC33" s="4"/>
    </row>
    <row r="34" spans="1:29" ht="15">
      <c r="A34" s="4"/>
      <c r="B34" s="64"/>
      <c r="C34" s="63"/>
      <c r="D34" s="4"/>
      <c r="E34" s="63"/>
      <c r="F34" s="4"/>
      <c r="G34" s="63"/>
      <c r="H34" s="4"/>
      <c r="I34" s="4"/>
      <c r="J34" s="4"/>
      <c r="K34" s="4"/>
      <c r="L34" s="4"/>
      <c r="M34" s="63"/>
      <c r="N34" s="63"/>
      <c r="O34" s="63"/>
      <c r="P34" s="4"/>
      <c r="Q34" s="4"/>
      <c r="R34" s="4"/>
      <c r="S34" s="63"/>
      <c r="T34" s="63"/>
      <c r="U34" s="63"/>
      <c r="V34" s="4"/>
      <c r="W34" s="4"/>
      <c r="X34" s="4"/>
      <c r="Y34" s="63"/>
      <c r="Z34" s="4"/>
      <c r="AA34" s="4"/>
      <c r="AB34" s="4"/>
      <c r="AC34" s="4"/>
    </row>
    <row r="35" spans="1:29" ht="15">
      <c r="A35" s="4"/>
      <c r="B35" s="64"/>
      <c r="C35" s="63"/>
      <c r="D35" s="4"/>
      <c r="E35" s="63"/>
      <c r="F35" s="4"/>
      <c r="G35" s="63"/>
      <c r="H35" s="4"/>
      <c r="I35" s="4"/>
      <c r="J35" s="4"/>
      <c r="K35" s="4"/>
      <c r="L35" s="4"/>
      <c r="M35" s="63"/>
      <c r="N35" s="63"/>
      <c r="O35" s="63"/>
      <c r="P35" s="4"/>
      <c r="Q35" s="4"/>
      <c r="R35" s="4"/>
      <c r="S35" s="63"/>
      <c r="T35" s="63"/>
      <c r="U35" s="63"/>
      <c r="V35" s="4"/>
      <c r="W35" s="4"/>
      <c r="X35" s="4"/>
      <c r="Y35" s="63"/>
      <c r="Z35" s="4"/>
      <c r="AA35" s="4"/>
      <c r="AB35" s="4"/>
      <c r="AC35" s="4"/>
    </row>
    <row r="36" spans="1:29" ht="15">
      <c r="A36" s="4"/>
      <c r="B36" s="64"/>
      <c r="C36" s="63"/>
      <c r="D36" s="4"/>
      <c r="E36" s="63"/>
      <c r="F36" s="4"/>
      <c r="G36" s="63"/>
      <c r="H36" s="4"/>
      <c r="I36" s="4"/>
      <c r="J36" s="4"/>
      <c r="K36" s="4"/>
      <c r="L36" s="4"/>
      <c r="M36" s="63"/>
      <c r="N36" s="63"/>
      <c r="O36" s="63"/>
      <c r="P36" s="4"/>
      <c r="Q36" s="4"/>
      <c r="R36" s="4"/>
      <c r="S36" s="63"/>
      <c r="T36" s="63"/>
      <c r="U36" s="63"/>
      <c r="V36" s="4"/>
      <c r="W36" s="4"/>
      <c r="X36" s="4"/>
      <c r="Y36" s="63"/>
      <c r="Z36" s="4"/>
      <c r="AA36" s="4"/>
      <c r="AB36" s="4"/>
      <c r="AC36" s="4"/>
    </row>
    <row r="37" spans="1:29" ht="15">
      <c r="A37" s="4"/>
      <c r="B37" s="64"/>
      <c r="C37" s="63"/>
      <c r="D37" s="4"/>
      <c r="E37" s="63"/>
      <c r="F37" s="4"/>
      <c r="G37" s="63"/>
      <c r="H37" s="4"/>
      <c r="I37" s="4"/>
      <c r="J37" s="4"/>
      <c r="K37" s="4"/>
      <c r="L37" s="4"/>
      <c r="M37" s="63"/>
      <c r="N37" s="63"/>
      <c r="O37" s="63"/>
      <c r="P37" s="4"/>
      <c r="Q37" s="4"/>
      <c r="R37" s="4"/>
      <c r="S37" s="63"/>
      <c r="T37" s="63"/>
      <c r="U37" s="63"/>
      <c r="V37" s="4"/>
      <c r="W37" s="4"/>
      <c r="X37" s="4"/>
      <c r="Y37" s="63"/>
      <c r="Z37" s="4"/>
      <c r="AA37" s="4"/>
      <c r="AB37" s="4"/>
      <c r="AC37" s="4"/>
    </row>
    <row r="38" spans="1:29" ht="15">
      <c r="A38" s="4"/>
      <c r="B38" s="64"/>
      <c r="C38" s="63"/>
      <c r="D38" s="4"/>
      <c r="E38" s="63"/>
      <c r="F38" s="4"/>
      <c r="G38" s="63"/>
      <c r="H38" s="4"/>
      <c r="I38" s="4"/>
      <c r="J38" s="4"/>
      <c r="K38" s="4"/>
      <c r="L38" s="4"/>
      <c r="M38" s="63"/>
      <c r="N38" s="63"/>
      <c r="O38" s="63"/>
      <c r="P38" s="4"/>
      <c r="Q38" s="4"/>
      <c r="R38" s="4"/>
      <c r="S38" s="63"/>
      <c r="T38" s="63"/>
      <c r="U38" s="63"/>
      <c r="V38" s="4"/>
      <c r="W38" s="4"/>
      <c r="X38" s="4"/>
      <c r="Y38" s="63"/>
      <c r="Z38" s="4"/>
      <c r="AA38" s="4"/>
      <c r="AB38" s="4"/>
      <c r="AC38" s="4"/>
    </row>
    <row r="39" spans="1:29" ht="15">
      <c r="A39" s="4"/>
      <c r="B39" s="64"/>
      <c r="C39" s="63"/>
      <c r="D39" s="4"/>
      <c r="E39" s="63"/>
      <c r="F39" s="4"/>
      <c r="G39" s="63"/>
      <c r="H39" s="4"/>
      <c r="I39" s="4"/>
      <c r="J39" s="4"/>
      <c r="K39" s="4"/>
      <c r="L39" s="4"/>
      <c r="M39" s="63"/>
      <c r="N39" s="63"/>
      <c r="O39" s="63"/>
      <c r="P39" s="4"/>
      <c r="Q39" s="4"/>
      <c r="R39" s="4"/>
      <c r="S39" s="63"/>
      <c r="T39" s="63"/>
      <c r="U39" s="63"/>
      <c r="V39" s="4"/>
      <c r="W39" s="4"/>
      <c r="X39" s="4"/>
      <c r="Y39" s="63"/>
      <c r="Z39" s="4"/>
      <c r="AA39" s="4"/>
      <c r="AB39" s="4"/>
      <c r="AC39" s="4"/>
    </row>
    <row r="40" spans="1:29" ht="15">
      <c r="A40" s="4"/>
      <c r="B40" s="64"/>
      <c r="C40" s="63"/>
      <c r="D40" s="4"/>
      <c r="E40" s="63"/>
      <c r="F40" s="4"/>
      <c r="G40" s="63"/>
      <c r="H40" s="4"/>
      <c r="I40" s="4"/>
      <c r="J40" s="4"/>
      <c r="K40" s="4"/>
      <c r="L40" s="4"/>
      <c r="M40" s="63"/>
      <c r="N40" s="63"/>
      <c r="O40" s="63"/>
      <c r="P40" s="4"/>
      <c r="Q40" s="4"/>
      <c r="R40" s="4"/>
      <c r="S40" s="63"/>
      <c r="T40" s="63"/>
      <c r="U40" s="63"/>
      <c r="V40" s="4"/>
      <c r="W40" s="4"/>
      <c r="X40" s="4"/>
      <c r="Y40" s="63"/>
      <c r="Z40" s="4"/>
      <c r="AA40" s="4"/>
      <c r="AB40" s="4"/>
      <c r="AC40" s="4"/>
    </row>
    <row r="41" spans="1:29" ht="15">
      <c r="A41" s="4"/>
      <c r="B41" s="64"/>
      <c r="C41" s="63"/>
      <c r="D41" s="4"/>
      <c r="E41" s="63"/>
      <c r="F41" s="4"/>
      <c r="G41" s="63"/>
      <c r="H41" s="4"/>
      <c r="I41" s="4"/>
      <c r="J41" s="4"/>
      <c r="K41" s="4"/>
      <c r="L41" s="4"/>
      <c r="M41" s="63"/>
      <c r="N41" s="63"/>
      <c r="O41" s="63"/>
      <c r="P41" s="4"/>
      <c r="Q41" s="4"/>
      <c r="R41" s="4"/>
      <c r="S41" s="63"/>
      <c r="T41" s="63"/>
      <c r="U41" s="63"/>
      <c r="V41" s="4"/>
      <c r="W41" s="4"/>
      <c r="X41" s="4"/>
      <c r="Y41" s="63"/>
      <c r="Z41" s="4"/>
      <c r="AA41" s="4"/>
      <c r="AB41" s="4"/>
      <c r="AC41" s="4"/>
    </row>
    <row r="42" spans="1:29" ht="15">
      <c r="A42" s="4"/>
      <c r="B42" s="64"/>
      <c r="C42" s="63"/>
      <c r="D42" s="4"/>
      <c r="E42" s="63"/>
      <c r="F42" s="4"/>
      <c r="G42" s="63"/>
      <c r="H42" s="4"/>
      <c r="I42" s="4"/>
      <c r="J42" s="4"/>
      <c r="K42" s="4"/>
      <c r="L42" s="4"/>
      <c r="M42" s="63"/>
      <c r="N42" s="63"/>
      <c r="O42" s="63"/>
      <c r="P42" s="4"/>
      <c r="Q42" s="4"/>
      <c r="R42" s="4"/>
      <c r="S42" s="63"/>
      <c r="T42" s="63"/>
      <c r="U42" s="63"/>
      <c r="V42" s="4"/>
      <c r="W42" s="4"/>
      <c r="X42" s="4"/>
      <c r="Y42" s="63"/>
      <c r="Z42" s="4"/>
      <c r="AA42" s="4"/>
      <c r="AB42" s="4"/>
      <c r="AC42" s="4"/>
    </row>
    <row r="43" spans="1:29" ht="15">
      <c r="A43" s="4"/>
      <c r="B43" s="63"/>
      <c r="C43" s="63"/>
      <c r="D43" s="4"/>
      <c r="E43" s="63"/>
      <c r="F43" s="4"/>
      <c r="G43" s="63"/>
      <c r="H43" s="4"/>
      <c r="I43" s="4"/>
      <c r="J43" s="4"/>
      <c r="K43" s="4"/>
      <c r="L43" s="4"/>
      <c r="M43" s="63"/>
      <c r="N43" s="63"/>
      <c r="O43" s="63"/>
      <c r="P43" s="4"/>
      <c r="Q43" s="4"/>
      <c r="R43" s="4"/>
      <c r="S43" s="63"/>
      <c r="T43" s="63"/>
      <c r="U43" s="63"/>
      <c r="V43" s="4"/>
      <c r="W43" s="4"/>
      <c r="X43" s="4"/>
      <c r="Y43" s="63"/>
      <c r="Z43" s="4"/>
      <c r="AA43" s="4"/>
      <c r="AB43" s="4"/>
      <c r="AC43" s="4"/>
    </row>
    <row r="44" spans="1:29" ht="15">
      <c r="A44" s="4"/>
      <c r="B44" s="63"/>
      <c r="C44" s="63"/>
      <c r="D44" s="4"/>
      <c r="E44" s="63"/>
      <c r="F44" s="4"/>
      <c r="G44" s="63"/>
      <c r="H44" s="4"/>
      <c r="I44" s="4"/>
      <c r="J44" s="4"/>
      <c r="K44" s="4"/>
      <c r="L44" s="4"/>
      <c r="M44" s="63"/>
      <c r="N44" s="63"/>
      <c r="O44" s="63"/>
      <c r="P44" s="4"/>
      <c r="Q44" s="4"/>
      <c r="R44" s="4"/>
      <c r="S44" s="63"/>
      <c r="T44" s="63"/>
      <c r="U44" s="63"/>
      <c r="V44" s="4"/>
      <c r="W44" s="4"/>
      <c r="X44" s="4"/>
      <c r="Y44" s="63"/>
      <c r="Z44" s="4"/>
      <c r="AA44" s="4"/>
      <c r="AB44" s="4"/>
      <c r="AC44" s="4"/>
    </row>
    <row r="45" spans="1:29" ht="15">
      <c r="A45" s="4"/>
      <c r="B45" s="63"/>
      <c r="C45" s="63"/>
      <c r="D45" s="4"/>
      <c r="E45" s="63"/>
      <c r="F45" s="4"/>
      <c r="G45" s="63"/>
      <c r="H45" s="4"/>
      <c r="I45" s="4"/>
      <c r="J45" s="4"/>
      <c r="K45" s="4"/>
      <c r="L45" s="4"/>
      <c r="M45" s="63"/>
      <c r="N45" s="63"/>
      <c r="O45" s="63"/>
      <c r="P45" s="4"/>
      <c r="Q45" s="4"/>
      <c r="R45" s="4"/>
      <c r="S45" s="63"/>
      <c r="T45" s="63"/>
      <c r="U45" s="63"/>
      <c r="V45" s="4"/>
      <c r="W45" s="4"/>
      <c r="X45" s="4"/>
      <c r="Y45" s="63"/>
      <c r="Z45" s="4"/>
      <c r="AA45" s="4"/>
      <c r="AB45" s="4"/>
      <c r="AC45" s="4"/>
    </row>
    <row r="46" spans="1:29" ht="15">
      <c r="A46" s="4"/>
      <c r="B46" s="63"/>
      <c r="C46" s="63"/>
      <c r="D46" s="4"/>
      <c r="E46" s="63"/>
      <c r="F46" s="4"/>
      <c r="G46" s="63"/>
      <c r="H46" s="4"/>
      <c r="I46" s="4"/>
      <c r="J46" s="4"/>
      <c r="K46" s="4"/>
      <c r="L46" s="4"/>
      <c r="M46" s="63"/>
      <c r="N46" s="63"/>
      <c r="O46" s="63"/>
      <c r="P46" s="4"/>
      <c r="Q46" s="4"/>
      <c r="R46" s="4"/>
      <c r="S46" s="63"/>
      <c r="T46" s="63"/>
      <c r="U46" s="63"/>
      <c r="V46" s="4"/>
      <c r="W46" s="4"/>
      <c r="X46" s="4"/>
      <c r="Y46" s="63"/>
      <c r="Z46" s="4"/>
      <c r="AA46" s="4"/>
      <c r="AB46" s="4"/>
      <c r="AC46" s="4"/>
    </row>
    <row r="47" spans="1:29" ht="15">
      <c r="A47" s="4"/>
      <c r="B47" s="63"/>
      <c r="C47" s="63"/>
      <c r="D47" s="4"/>
      <c r="E47" s="63"/>
      <c r="F47" s="4"/>
      <c r="G47" s="63"/>
      <c r="H47" s="4"/>
      <c r="I47" s="4"/>
      <c r="J47" s="4"/>
      <c r="K47" s="4"/>
      <c r="L47" s="4"/>
      <c r="M47" s="63"/>
      <c r="N47" s="63"/>
      <c r="O47" s="63"/>
      <c r="P47" s="4"/>
      <c r="Q47" s="4"/>
      <c r="R47" s="4"/>
      <c r="S47" s="63"/>
      <c r="T47" s="63"/>
      <c r="U47" s="63"/>
      <c r="V47" s="4"/>
      <c r="W47" s="4"/>
      <c r="X47" s="4"/>
      <c r="Y47" s="63"/>
      <c r="Z47" s="4"/>
      <c r="AA47" s="4"/>
      <c r="AB47" s="4"/>
      <c r="AC47" s="4"/>
    </row>
    <row r="48" spans="1:29" ht="15">
      <c r="A48" s="4"/>
      <c r="B48" s="64"/>
      <c r="C48" s="64"/>
      <c r="D48" s="4"/>
      <c r="E48" s="63"/>
      <c r="F48" s="4"/>
      <c r="G48" s="64"/>
      <c r="H48" s="4"/>
      <c r="I48" s="4"/>
      <c r="J48" s="4"/>
      <c r="K48" s="4"/>
      <c r="L48" s="4"/>
      <c r="M48" s="63"/>
      <c r="N48" s="63"/>
      <c r="O48" s="63"/>
      <c r="P48" s="4"/>
      <c r="Q48" s="4"/>
      <c r="R48" s="4"/>
      <c r="S48" s="63"/>
      <c r="T48" s="64"/>
      <c r="U48" s="63"/>
      <c r="V48" s="4"/>
      <c r="W48" s="4"/>
      <c r="X48" s="4"/>
      <c r="Y48" s="64"/>
      <c r="Z48" s="4"/>
      <c r="AA48" s="4"/>
      <c r="AB48" s="4"/>
      <c r="AC48" s="4"/>
    </row>
    <row r="49" spans="1:29" ht="15">
      <c r="A49" s="4"/>
      <c r="B49" s="64"/>
      <c r="C49" s="64"/>
      <c r="D49" s="4"/>
      <c r="E49" s="63"/>
      <c r="F49" s="4"/>
      <c r="G49" s="63"/>
      <c r="H49" s="4"/>
      <c r="I49" s="4"/>
      <c r="J49" s="4"/>
      <c r="K49" s="4"/>
      <c r="L49" s="4"/>
      <c r="M49" s="63"/>
      <c r="N49" s="63"/>
      <c r="O49" s="63"/>
      <c r="P49" s="4"/>
      <c r="Q49" s="4"/>
      <c r="R49" s="4"/>
      <c r="S49" s="63"/>
      <c r="T49" s="63"/>
      <c r="U49" s="63"/>
      <c r="V49" s="4"/>
      <c r="W49" s="4"/>
      <c r="X49" s="4"/>
      <c r="Y49" s="63"/>
      <c r="Z49" s="4"/>
      <c r="AA49" s="4"/>
      <c r="AB49" s="4"/>
      <c r="AC49" s="4"/>
    </row>
    <row r="50" spans="1:29" ht="15">
      <c r="A50" s="4"/>
      <c r="B50" s="64"/>
      <c r="C50" s="64"/>
      <c r="D50" s="4"/>
      <c r="E50" s="63"/>
      <c r="F50" s="4"/>
      <c r="G50" s="63"/>
      <c r="H50" s="4"/>
      <c r="I50" s="4"/>
      <c r="J50" s="4"/>
      <c r="K50" s="4"/>
      <c r="L50" s="4"/>
      <c r="M50" s="63"/>
      <c r="N50" s="63"/>
      <c r="O50" s="63"/>
      <c r="P50" s="4"/>
      <c r="Q50" s="4"/>
      <c r="R50" s="4"/>
      <c r="S50" s="63"/>
      <c r="T50" s="63"/>
      <c r="U50" s="63"/>
      <c r="V50" s="4"/>
      <c r="W50" s="4"/>
      <c r="X50" s="4"/>
      <c r="Y50" s="63"/>
      <c r="Z50" s="4"/>
      <c r="AA50" s="4"/>
      <c r="AB50" s="4"/>
      <c r="AC50" s="4"/>
    </row>
    <row r="51" spans="1:29" ht="15">
      <c r="A51" s="4"/>
      <c r="B51" s="64"/>
      <c r="C51" s="64"/>
      <c r="D51" s="4"/>
      <c r="E51" s="63"/>
      <c r="F51" s="4"/>
      <c r="G51" s="63"/>
      <c r="H51" s="4"/>
      <c r="I51" s="4"/>
      <c r="J51" s="4"/>
      <c r="K51" s="4"/>
      <c r="L51" s="4"/>
      <c r="M51" s="63"/>
      <c r="N51" s="63"/>
      <c r="O51" s="63"/>
      <c r="P51" s="4"/>
      <c r="Q51" s="4"/>
      <c r="R51" s="4"/>
      <c r="S51" s="63"/>
      <c r="T51" s="63"/>
      <c r="U51" s="63"/>
      <c r="V51" s="4"/>
      <c r="W51" s="4"/>
      <c r="X51" s="4"/>
      <c r="Y51" s="63"/>
      <c r="Z51" s="4"/>
      <c r="AA51" s="4"/>
      <c r="AB51" s="4"/>
      <c r="AC51" s="4"/>
    </row>
    <row r="52" spans="1:29" ht="15">
      <c r="A52" s="4"/>
      <c r="B52" s="64"/>
      <c r="C52" s="64"/>
      <c r="D52" s="4"/>
      <c r="E52" s="63"/>
      <c r="F52" s="4"/>
      <c r="G52" s="63"/>
      <c r="H52" s="4"/>
      <c r="I52" s="4"/>
      <c r="J52" s="4"/>
      <c r="K52" s="4"/>
      <c r="L52" s="4"/>
      <c r="M52" s="63"/>
      <c r="N52" s="63"/>
      <c r="O52" s="63"/>
      <c r="P52" s="4"/>
      <c r="Q52" s="4"/>
      <c r="R52" s="4"/>
      <c r="S52" s="63"/>
      <c r="T52" s="63"/>
      <c r="U52" s="63"/>
      <c r="V52" s="4"/>
      <c r="W52" s="4"/>
      <c r="X52" s="4"/>
      <c r="Y52" s="63"/>
      <c r="Z52" s="4"/>
      <c r="AA52" s="4"/>
      <c r="AB52" s="4"/>
      <c r="AC52" s="4"/>
    </row>
    <row r="53" spans="1:29" ht="15">
      <c r="A53" s="4"/>
      <c r="B53" s="64"/>
      <c r="C53" s="64"/>
      <c r="D53" s="4"/>
      <c r="E53" s="63"/>
      <c r="F53" s="4"/>
      <c r="G53" s="63"/>
      <c r="H53" s="4"/>
      <c r="I53" s="4"/>
      <c r="J53" s="4"/>
      <c r="K53" s="4"/>
      <c r="L53" s="4"/>
      <c r="M53" s="63"/>
      <c r="N53" s="63"/>
      <c r="O53" s="63"/>
      <c r="P53" s="4"/>
      <c r="Q53" s="4"/>
      <c r="R53" s="4"/>
      <c r="S53" s="63"/>
      <c r="T53" s="63"/>
      <c r="U53" s="63"/>
      <c r="V53" s="4"/>
      <c r="W53" s="4"/>
      <c r="X53" s="4"/>
      <c r="Y53" s="63"/>
      <c r="Z53" s="4"/>
      <c r="AA53" s="4"/>
      <c r="AB53" s="4"/>
      <c r="AC53" s="4"/>
    </row>
    <row r="54" spans="1:29" ht="15">
      <c r="A54" s="4"/>
      <c r="B54" s="64"/>
      <c r="C54" s="64"/>
      <c r="D54" s="4"/>
      <c r="E54" s="63"/>
      <c r="F54" s="4"/>
      <c r="G54" s="63"/>
      <c r="H54" s="4"/>
      <c r="I54" s="4"/>
      <c r="J54" s="4"/>
      <c r="K54" s="4"/>
      <c r="L54" s="4"/>
      <c r="M54" s="63"/>
      <c r="N54" s="63"/>
      <c r="O54" s="63"/>
      <c r="P54" s="4"/>
      <c r="Q54" s="4"/>
      <c r="R54" s="4"/>
      <c r="S54" s="63"/>
      <c r="T54" s="63"/>
      <c r="U54" s="63"/>
      <c r="V54" s="4"/>
      <c r="W54" s="4"/>
      <c r="X54" s="4"/>
      <c r="Y54" s="63"/>
      <c r="Z54" s="4"/>
      <c r="AA54" s="4"/>
      <c r="AB54" s="4"/>
      <c r="AC54" s="4"/>
    </row>
    <row r="55" spans="1:29" ht="15">
      <c r="A55" s="4"/>
      <c r="B55" s="64"/>
      <c r="C55" s="64"/>
      <c r="D55" s="4"/>
      <c r="E55" s="63"/>
      <c r="F55" s="4"/>
      <c r="G55" s="63"/>
      <c r="H55" s="4"/>
      <c r="I55" s="4"/>
      <c r="J55" s="4"/>
      <c r="K55" s="4"/>
      <c r="L55" s="4"/>
      <c r="M55" s="63"/>
      <c r="N55" s="63"/>
      <c r="O55" s="63"/>
      <c r="P55" s="4"/>
      <c r="Q55" s="4"/>
      <c r="R55" s="4"/>
      <c r="S55" s="63"/>
      <c r="T55" s="63"/>
      <c r="U55" s="63"/>
      <c r="V55" s="4"/>
      <c r="W55" s="4"/>
      <c r="X55" s="4"/>
      <c r="Y55" s="63"/>
      <c r="Z55" s="4"/>
      <c r="AA55" s="4"/>
      <c r="AB55" s="4"/>
      <c r="AC55" s="4"/>
    </row>
    <row r="56" spans="1:29" ht="15">
      <c r="A56" s="4"/>
      <c r="B56" s="64"/>
      <c r="C56" s="64"/>
      <c r="D56" s="4"/>
      <c r="E56" s="63"/>
      <c r="F56" s="4"/>
      <c r="G56" s="64"/>
      <c r="H56" s="4"/>
      <c r="I56" s="4"/>
      <c r="J56" s="4"/>
      <c r="K56" s="4"/>
      <c r="L56" s="4"/>
      <c r="M56" s="63"/>
      <c r="N56" s="63"/>
      <c r="O56" s="63"/>
      <c r="P56" s="4"/>
      <c r="Q56" s="4"/>
      <c r="R56" s="4"/>
      <c r="S56" s="64"/>
      <c r="T56" s="64"/>
      <c r="U56" s="63"/>
      <c r="V56" s="4"/>
      <c r="W56" s="4"/>
      <c r="X56" s="4"/>
      <c r="Y56" s="64"/>
      <c r="Z56" s="4"/>
      <c r="AA56" s="4"/>
      <c r="AB56" s="4"/>
      <c r="AC56" s="4"/>
    </row>
    <row r="57" spans="1:29" ht="15">
      <c r="A57" s="4"/>
      <c r="B57" s="64"/>
      <c r="C57" s="64"/>
      <c r="D57" s="4"/>
      <c r="E57" s="63"/>
      <c r="F57" s="4"/>
      <c r="G57" s="64"/>
      <c r="H57" s="4"/>
      <c r="I57" s="4"/>
      <c r="J57" s="4"/>
      <c r="K57" s="4"/>
      <c r="L57" s="4"/>
      <c r="M57" s="4"/>
      <c r="N57" s="4"/>
      <c r="O57" s="4"/>
      <c r="P57" s="4"/>
      <c r="Q57" s="4"/>
      <c r="R57" s="4"/>
      <c r="S57" s="64"/>
      <c r="T57" s="64"/>
      <c r="U57" s="63"/>
      <c r="V57" s="4"/>
      <c r="W57" s="4"/>
      <c r="X57" s="4"/>
      <c r="Y57" s="64"/>
      <c r="Z57" s="4"/>
      <c r="AA57" s="4"/>
      <c r="AB57" s="4"/>
      <c r="AC57" s="4"/>
    </row>
    <row r="58" spans="1:29" ht="15">
      <c r="A58" s="4"/>
      <c r="B58" s="64"/>
      <c r="C58" s="64"/>
      <c r="D58" s="4"/>
      <c r="E58" s="63"/>
      <c r="F58" s="4"/>
      <c r="G58" s="64"/>
      <c r="H58" s="4"/>
      <c r="I58" s="4"/>
      <c r="J58" s="4"/>
      <c r="K58" s="4"/>
      <c r="L58" s="4"/>
      <c r="M58" s="4"/>
      <c r="N58" s="4"/>
      <c r="O58" s="4"/>
      <c r="P58" s="4"/>
      <c r="Q58" s="4"/>
      <c r="R58" s="4"/>
      <c r="S58" s="64"/>
      <c r="T58" s="64"/>
      <c r="U58" s="63"/>
      <c r="V58" s="4"/>
      <c r="W58" s="4"/>
      <c r="X58" s="4"/>
      <c r="Y58" s="64"/>
      <c r="Z58" s="4"/>
      <c r="AA58" s="4"/>
      <c r="AB58" s="4"/>
      <c r="AC58" s="4"/>
    </row>
    <row r="59" spans="1:29" ht="15">
      <c r="A59" s="4"/>
      <c r="B59" s="64"/>
      <c r="C59" s="64"/>
      <c r="D59" s="4"/>
      <c r="E59" s="63"/>
      <c r="F59" s="4"/>
      <c r="G59" s="64"/>
      <c r="H59" s="4"/>
      <c r="I59" s="4"/>
      <c r="J59" s="4"/>
      <c r="K59" s="4"/>
      <c r="L59" s="4"/>
      <c r="M59" s="4"/>
      <c r="N59" s="4"/>
      <c r="O59" s="4"/>
      <c r="P59" s="4"/>
      <c r="Q59" s="4"/>
      <c r="R59" s="4"/>
      <c r="S59" s="64"/>
      <c r="T59" s="64"/>
      <c r="U59" s="63"/>
      <c r="V59" s="4"/>
      <c r="W59" s="4"/>
      <c r="X59" s="4"/>
      <c r="Y59" s="64"/>
      <c r="Z59" s="4"/>
      <c r="AA59" s="4"/>
      <c r="AB59" s="4"/>
      <c r="AC59" s="4"/>
    </row>
    <row r="60" spans="1:29" ht="15">
      <c r="A60" s="4"/>
      <c r="B60" s="64"/>
      <c r="C60" s="64"/>
      <c r="D60" s="4"/>
      <c r="E60" s="63"/>
      <c r="F60" s="4"/>
      <c r="G60" s="63"/>
      <c r="H60" s="4"/>
      <c r="I60" s="4"/>
      <c r="J60" s="4"/>
      <c r="K60" s="4"/>
      <c r="L60" s="4"/>
      <c r="M60" s="4"/>
      <c r="N60" s="4"/>
      <c r="O60" s="4"/>
      <c r="P60" s="4"/>
      <c r="Q60" s="4"/>
      <c r="R60" s="4"/>
      <c r="S60" s="63"/>
      <c r="T60" s="63"/>
      <c r="U60" s="63"/>
      <c r="V60" s="4"/>
      <c r="W60" s="4"/>
      <c r="X60" s="4"/>
      <c r="Y60" s="63"/>
      <c r="Z60" s="4"/>
      <c r="AA60" s="4"/>
      <c r="AB60" s="4"/>
      <c r="AC60" s="4"/>
    </row>
    <row r="61" spans="1:29" ht="15">
      <c r="A61" s="4"/>
      <c r="B61" s="64"/>
      <c r="C61" s="64"/>
      <c r="D61" s="4"/>
      <c r="E61" s="63"/>
      <c r="F61" s="4"/>
      <c r="G61" s="63"/>
      <c r="H61" s="4"/>
      <c r="I61" s="4"/>
      <c r="J61" s="4"/>
      <c r="K61" s="4"/>
      <c r="L61" s="4"/>
      <c r="M61" s="4"/>
      <c r="N61" s="4"/>
      <c r="O61" s="4"/>
      <c r="P61" s="4"/>
      <c r="Q61" s="4"/>
      <c r="R61" s="4"/>
      <c r="S61" s="63"/>
      <c r="T61" s="63"/>
      <c r="U61" s="63"/>
      <c r="V61" s="4"/>
      <c r="W61" s="4"/>
      <c r="X61" s="4"/>
      <c r="Y61" s="63"/>
      <c r="Z61" s="4"/>
      <c r="AA61" s="4"/>
      <c r="AB61" s="4"/>
      <c r="AC61" s="4"/>
    </row>
    <row r="62" spans="1:29" ht="15">
      <c r="A62" s="4"/>
      <c r="B62" s="64"/>
      <c r="C62" s="64"/>
      <c r="D62" s="4"/>
      <c r="E62" s="63"/>
      <c r="F62" s="4"/>
      <c r="G62" s="63"/>
      <c r="H62" s="4"/>
      <c r="I62" s="4"/>
      <c r="J62" s="4"/>
      <c r="K62" s="4"/>
      <c r="L62" s="4"/>
      <c r="M62" s="4"/>
      <c r="N62" s="4"/>
      <c r="O62" s="4"/>
      <c r="P62" s="4"/>
      <c r="Q62" s="4"/>
      <c r="R62" s="4"/>
      <c r="S62" s="63"/>
      <c r="T62" s="63"/>
      <c r="U62" s="63"/>
      <c r="V62" s="4"/>
      <c r="W62" s="4"/>
      <c r="X62" s="4"/>
      <c r="Y62" s="63"/>
      <c r="Z62" s="4"/>
      <c r="AA62" s="4"/>
      <c r="AB62" s="4"/>
      <c r="AC62" s="4"/>
    </row>
    <row r="63" spans="1:29" ht="15">
      <c r="A63" s="4"/>
      <c r="B63" s="64"/>
      <c r="C63" s="64"/>
      <c r="D63" s="4"/>
      <c r="E63" s="63"/>
      <c r="F63" s="4"/>
      <c r="G63" s="63"/>
      <c r="H63" s="4"/>
      <c r="I63" s="4"/>
      <c r="J63" s="4"/>
      <c r="K63" s="4"/>
      <c r="L63" s="4"/>
      <c r="M63" s="4"/>
      <c r="N63" s="4"/>
      <c r="O63" s="4"/>
      <c r="P63" s="4"/>
      <c r="Q63" s="4"/>
      <c r="R63" s="4"/>
      <c r="S63" s="63"/>
      <c r="T63" s="63"/>
      <c r="U63" s="63"/>
      <c r="V63" s="4"/>
      <c r="W63" s="4"/>
      <c r="X63" s="4"/>
      <c r="Y63" s="63"/>
      <c r="Z63" s="4"/>
      <c r="AA63" s="4"/>
      <c r="AB63" s="4"/>
      <c r="AC63" s="4"/>
    </row>
    <row r="64" spans="1:29" ht="15">
      <c r="A64" s="4"/>
      <c r="B64" s="64"/>
      <c r="C64" s="64"/>
      <c r="D64" s="4"/>
      <c r="E64" s="63"/>
      <c r="F64" s="4"/>
      <c r="G64" s="63"/>
      <c r="H64" s="4"/>
      <c r="I64" s="4"/>
      <c r="J64" s="4"/>
      <c r="K64" s="4"/>
      <c r="L64" s="4"/>
      <c r="M64" s="4"/>
      <c r="N64" s="4"/>
      <c r="O64" s="4"/>
      <c r="P64" s="4"/>
      <c r="Q64" s="4"/>
      <c r="R64" s="4"/>
      <c r="S64" s="63"/>
      <c r="T64" s="63"/>
      <c r="U64" s="63"/>
      <c r="V64" s="4"/>
      <c r="W64" s="4"/>
      <c r="X64" s="4"/>
      <c r="Y64" s="63"/>
      <c r="Z64" s="4"/>
      <c r="AA64" s="4"/>
      <c r="AB64" s="4"/>
      <c r="AC64" s="4"/>
    </row>
    <row r="65" spans="1:29" ht="15">
      <c r="A65" s="4"/>
      <c r="B65" s="64"/>
      <c r="C65" s="64"/>
      <c r="D65" s="4"/>
      <c r="E65" s="63"/>
      <c r="F65" s="4"/>
      <c r="G65" s="63"/>
      <c r="H65" s="4"/>
      <c r="I65" s="4"/>
      <c r="J65" s="4"/>
      <c r="K65" s="4"/>
      <c r="L65" s="4"/>
      <c r="M65" s="4"/>
      <c r="N65" s="4"/>
      <c r="O65" s="4"/>
      <c r="P65" s="4"/>
      <c r="Q65" s="4"/>
      <c r="R65" s="4"/>
      <c r="S65" s="63"/>
      <c r="T65" s="63"/>
      <c r="U65" s="63"/>
      <c r="V65" s="4"/>
      <c r="W65" s="4"/>
      <c r="X65" s="4"/>
      <c r="Y65" s="63"/>
      <c r="Z65" s="4"/>
      <c r="AA65" s="4"/>
      <c r="AB65" s="4"/>
      <c r="AC65" s="4"/>
    </row>
    <row r="66" spans="1:29" ht="15">
      <c r="A66" s="4"/>
      <c r="B66" s="64"/>
      <c r="C66" s="64"/>
      <c r="D66" s="4"/>
      <c r="E66" s="63"/>
      <c r="F66" s="4"/>
      <c r="G66" s="63"/>
      <c r="H66" s="4"/>
      <c r="I66" s="4"/>
      <c r="J66" s="4"/>
      <c r="K66" s="4"/>
      <c r="L66" s="4"/>
      <c r="M66" s="4"/>
      <c r="N66" s="4"/>
      <c r="O66" s="4"/>
      <c r="P66" s="4"/>
      <c r="Q66" s="4"/>
      <c r="R66" s="4"/>
      <c r="S66" s="63"/>
      <c r="T66" s="63"/>
      <c r="U66" s="63"/>
      <c r="V66" s="4"/>
      <c r="W66" s="4"/>
      <c r="X66" s="4"/>
      <c r="Y66" s="63"/>
      <c r="Z66" s="4"/>
      <c r="AA66" s="4"/>
      <c r="AB66" s="4"/>
      <c r="AC66" s="4"/>
    </row>
    <row r="67" spans="1:29" ht="15">
      <c r="A67" s="4"/>
      <c r="B67" s="64"/>
      <c r="C67" s="64"/>
      <c r="D67" s="4"/>
      <c r="E67" s="63"/>
      <c r="F67" s="4"/>
      <c r="G67" s="63"/>
      <c r="H67" s="4"/>
      <c r="I67" s="4"/>
      <c r="J67" s="4"/>
      <c r="K67" s="4"/>
      <c r="L67" s="4"/>
      <c r="M67" s="4"/>
      <c r="N67" s="4"/>
      <c r="O67" s="4"/>
      <c r="P67" s="4"/>
      <c r="Q67" s="4"/>
      <c r="R67" s="4"/>
      <c r="S67" s="63"/>
      <c r="T67" s="63"/>
      <c r="U67" s="63"/>
      <c r="V67" s="4"/>
      <c r="W67" s="4"/>
      <c r="X67" s="4"/>
      <c r="Y67" s="63"/>
      <c r="Z67" s="4"/>
      <c r="AA67" s="4"/>
      <c r="AB67" s="4"/>
      <c r="AC67" s="4"/>
    </row>
    <row r="68" spans="1:29" ht="15">
      <c r="A68" s="4"/>
      <c r="B68" s="64"/>
      <c r="C68" s="64"/>
      <c r="D68" s="4"/>
      <c r="E68" s="63"/>
      <c r="F68" s="4"/>
      <c r="G68" s="63"/>
      <c r="H68" s="4"/>
      <c r="I68" s="4"/>
      <c r="J68" s="4"/>
      <c r="K68" s="4"/>
      <c r="L68" s="4"/>
      <c r="M68" s="4"/>
      <c r="N68" s="4"/>
      <c r="O68" s="4"/>
      <c r="P68" s="4"/>
      <c r="Q68" s="4"/>
      <c r="R68" s="4"/>
      <c r="S68" s="63"/>
      <c r="T68" s="63"/>
      <c r="U68" s="63"/>
      <c r="V68" s="4"/>
      <c r="W68" s="4"/>
      <c r="X68" s="4"/>
      <c r="Y68" s="63"/>
      <c r="Z68" s="4"/>
      <c r="AA68" s="4"/>
      <c r="AB68" s="4"/>
      <c r="AC68" s="4"/>
    </row>
    <row r="69" spans="1:29" ht="15">
      <c r="A69" s="4"/>
      <c r="B69" s="64"/>
      <c r="C69" s="64"/>
      <c r="D69" s="4"/>
      <c r="E69" s="63"/>
      <c r="F69" s="4"/>
      <c r="G69" s="63"/>
      <c r="H69" s="4"/>
      <c r="I69" s="4"/>
      <c r="J69" s="4"/>
      <c r="K69" s="4"/>
      <c r="L69" s="4"/>
      <c r="M69" s="4"/>
      <c r="N69" s="4"/>
      <c r="O69" s="4"/>
      <c r="P69" s="4"/>
      <c r="Q69" s="4"/>
      <c r="R69" s="4"/>
      <c r="S69" s="63"/>
      <c r="T69" s="63"/>
      <c r="U69" s="63"/>
      <c r="V69" s="4"/>
      <c r="W69" s="4"/>
      <c r="X69" s="4"/>
      <c r="Y69" s="63"/>
      <c r="Z69" s="4"/>
      <c r="AA69" s="4"/>
      <c r="AB69" s="4"/>
      <c r="AC69" s="4"/>
    </row>
    <row r="70" spans="1:29" ht="15">
      <c r="A70" s="4"/>
      <c r="B70" s="64"/>
      <c r="C70" s="64"/>
      <c r="D70" s="4"/>
      <c r="E70" s="63"/>
      <c r="F70" s="4"/>
      <c r="G70" s="63"/>
      <c r="H70" s="4"/>
      <c r="I70" s="4"/>
      <c r="J70" s="4"/>
      <c r="K70" s="4"/>
      <c r="L70" s="4"/>
      <c r="M70" s="4"/>
      <c r="N70" s="4"/>
      <c r="O70" s="4"/>
      <c r="P70" s="4"/>
      <c r="Q70" s="4"/>
      <c r="R70" s="4"/>
      <c r="S70" s="63"/>
      <c r="T70" s="63"/>
      <c r="U70" s="63"/>
      <c r="V70" s="4"/>
      <c r="W70" s="4"/>
      <c r="X70" s="4"/>
      <c r="Y70" s="63"/>
      <c r="Z70" s="4"/>
      <c r="AA70" s="4"/>
      <c r="AB70" s="4"/>
      <c r="AC70" s="4"/>
    </row>
    <row r="71" spans="1:29" ht="15">
      <c r="A71" s="4"/>
      <c r="B71" s="64"/>
      <c r="C71" s="64"/>
      <c r="D71" s="4"/>
      <c r="E71" s="63"/>
      <c r="F71" s="4"/>
      <c r="G71" s="63"/>
      <c r="H71" s="4"/>
      <c r="I71" s="4"/>
      <c r="J71" s="4"/>
      <c r="K71" s="4"/>
      <c r="L71" s="4"/>
      <c r="M71" s="4"/>
      <c r="N71" s="4"/>
      <c r="O71" s="4"/>
      <c r="P71" s="4"/>
      <c r="Q71" s="4"/>
      <c r="R71" s="4"/>
      <c r="S71" s="63"/>
      <c r="T71" s="63"/>
      <c r="U71" s="63"/>
      <c r="V71" s="4"/>
      <c r="W71" s="4"/>
      <c r="X71" s="4"/>
      <c r="Y71" s="63"/>
      <c r="Z71" s="4"/>
      <c r="AA71" s="4"/>
      <c r="AB71" s="4"/>
      <c r="AC71" s="4"/>
    </row>
    <row r="72" spans="1:29" ht="15">
      <c r="A72" s="4"/>
      <c r="B72" s="64"/>
      <c r="C72" s="64"/>
      <c r="D72" s="4"/>
      <c r="E72" s="63"/>
      <c r="F72" s="4"/>
      <c r="G72" s="63"/>
      <c r="H72" s="4"/>
      <c r="I72" s="4"/>
      <c r="J72" s="4"/>
      <c r="K72" s="4"/>
      <c r="L72" s="4"/>
      <c r="M72" s="4"/>
      <c r="N72" s="4"/>
      <c r="O72" s="4"/>
      <c r="P72" s="4"/>
      <c r="Q72" s="4"/>
      <c r="R72" s="4"/>
      <c r="S72" s="63"/>
      <c r="T72" s="63"/>
      <c r="U72" s="63"/>
      <c r="V72" s="4"/>
      <c r="W72" s="4"/>
      <c r="X72" s="4"/>
      <c r="Y72" s="63"/>
      <c r="Z72" s="4"/>
      <c r="AA72" s="4"/>
      <c r="AB72" s="4"/>
      <c r="AC72" s="4"/>
    </row>
    <row r="73" spans="1:29" ht="15">
      <c r="A73" s="4"/>
      <c r="B73" s="64"/>
      <c r="C73" s="64"/>
      <c r="D73" s="4"/>
      <c r="E73" s="63"/>
      <c r="F73" s="4"/>
      <c r="G73" s="63"/>
      <c r="H73" s="4"/>
      <c r="I73" s="4"/>
      <c r="J73" s="4"/>
      <c r="K73" s="4"/>
      <c r="L73" s="4"/>
      <c r="M73" s="4"/>
      <c r="N73" s="4"/>
      <c r="O73" s="4"/>
      <c r="P73" s="4"/>
      <c r="Q73" s="4"/>
      <c r="R73" s="4"/>
      <c r="S73" s="63"/>
      <c r="T73" s="63"/>
      <c r="U73" s="63"/>
      <c r="V73" s="4"/>
      <c r="W73" s="4"/>
      <c r="X73" s="4"/>
      <c r="Y73" s="63"/>
      <c r="Z73" s="4"/>
      <c r="AA73" s="4"/>
      <c r="AB73" s="4"/>
      <c r="AC73" s="4"/>
    </row>
    <row r="74" spans="1:29" ht="15">
      <c r="A74" s="4"/>
      <c r="B74" s="64"/>
      <c r="C74" s="64"/>
      <c r="D74" s="4"/>
      <c r="E74" s="63"/>
      <c r="F74" s="4"/>
      <c r="G74" s="63"/>
      <c r="H74" s="4"/>
      <c r="I74" s="4"/>
      <c r="J74" s="4"/>
      <c r="K74" s="4"/>
      <c r="L74" s="4"/>
      <c r="M74" s="4"/>
      <c r="N74" s="4"/>
      <c r="O74" s="4"/>
      <c r="P74" s="4"/>
      <c r="Q74" s="4"/>
      <c r="R74" s="4"/>
      <c r="S74" s="63"/>
      <c r="T74" s="63"/>
      <c r="U74" s="63"/>
      <c r="V74" s="4"/>
      <c r="W74" s="4"/>
      <c r="X74" s="4"/>
      <c r="Y74" s="63"/>
      <c r="Z74" s="4"/>
      <c r="AA74" s="4"/>
      <c r="AB74" s="4"/>
      <c r="AC74" s="4"/>
    </row>
    <row r="75" spans="1:29" ht="15">
      <c r="A75" s="4"/>
      <c r="B75" s="64"/>
      <c r="C75" s="64"/>
      <c r="D75" s="4"/>
      <c r="E75" s="63"/>
      <c r="F75" s="4"/>
      <c r="G75" s="63"/>
      <c r="H75" s="4"/>
      <c r="I75" s="4"/>
      <c r="J75" s="4"/>
      <c r="K75" s="4"/>
      <c r="L75" s="4"/>
      <c r="M75" s="4"/>
      <c r="N75" s="4"/>
      <c r="O75" s="4"/>
      <c r="P75" s="4"/>
      <c r="Q75" s="4"/>
      <c r="R75" s="4"/>
      <c r="S75" s="63"/>
      <c r="T75" s="63"/>
      <c r="U75" s="63"/>
      <c r="V75" s="4"/>
      <c r="W75" s="4"/>
      <c r="X75" s="4"/>
      <c r="Y75" s="63"/>
      <c r="Z75" s="4"/>
      <c r="AA75" s="4"/>
      <c r="AB75" s="4"/>
      <c r="AC75" s="4"/>
    </row>
    <row r="76" spans="1:29" ht="15">
      <c r="A76" s="4"/>
      <c r="B76" s="64"/>
      <c r="C76" s="64"/>
      <c r="D76" s="4"/>
      <c r="E76" s="63"/>
      <c r="F76" s="4"/>
      <c r="G76" s="63"/>
      <c r="H76" s="4"/>
      <c r="I76" s="4"/>
      <c r="J76" s="4"/>
      <c r="K76" s="4"/>
      <c r="L76" s="4"/>
      <c r="M76" s="4"/>
      <c r="N76" s="4"/>
      <c r="O76" s="4"/>
      <c r="P76" s="4"/>
      <c r="Q76" s="4"/>
      <c r="R76" s="4"/>
      <c r="S76" s="63"/>
      <c r="T76" s="63"/>
      <c r="U76" s="63"/>
      <c r="V76" s="4"/>
      <c r="W76" s="4"/>
      <c r="X76" s="4"/>
      <c r="Y76" s="63"/>
      <c r="Z76" s="4"/>
      <c r="AA76" s="4"/>
      <c r="AB76" s="4"/>
      <c r="AC76" s="4"/>
    </row>
    <row r="77" spans="1:29" ht="15">
      <c r="A77" s="4"/>
      <c r="B77" s="64"/>
      <c r="C77" s="64"/>
      <c r="D77" s="4"/>
      <c r="E77" s="63"/>
      <c r="F77" s="4"/>
      <c r="G77" s="63"/>
      <c r="H77" s="4"/>
      <c r="I77" s="4"/>
      <c r="J77" s="4"/>
      <c r="K77" s="4"/>
      <c r="L77" s="4"/>
      <c r="M77" s="4"/>
      <c r="N77" s="4"/>
      <c r="O77" s="4"/>
      <c r="P77" s="4"/>
      <c r="Q77" s="4"/>
      <c r="R77" s="4"/>
      <c r="S77" s="63"/>
      <c r="T77" s="63"/>
      <c r="U77" s="63"/>
      <c r="V77" s="4"/>
      <c r="W77" s="4"/>
      <c r="X77" s="4"/>
      <c r="Y77" s="63"/>
      <c r="Z77" s="4"/>
      <c r="AA77" s="4"/>
      <c r="AB77" s="4"/>
      <c r="AC77" s="4"/>
    </row>
    <row r="78" spans="1:29" ht="15">
      <c r="A78" s="4"/>
      <c r="B78" s="64"/>
      <c r="C78" s="64"/>
      <c r="D78" s="4"/>
      <c r="E78" s="63"/>
      <c r="F78" s="4"/>
      <c r="G78" s="63"/>
      <c r="H78" s="4"/>
      <c r="I78" s="4"/>
      <c r="J78" s="4"/>
      <c r="K78" s="4"/>
      <c r="L78" s="4"/>
      <c r="M78" s="4"/>
      <c r="N78" s="4"/>
      <c r="O78" s="4"/>
      <c r="P78" s="4"/>
      <c r="Q78" s="4"/>
      <c r="R78" s="4"/>
      <c r="S78" s="63"/>
      <c r="T78" s="63"/>
      <c r="U78" s="63"/>
      <c r="V78" s="4"/>
      <c r="W78" s="4"/>
      <c r="X78" s="4"/>
      <c r="Y78" s="63"/>
      <c r="Z78" s="4"/>
      <c r="AA78" s="4"/>
      <c r="AB78" s="4"/>
      <c r="AC78" s="4"/>
    </row>
    <row r="79" spans="1:29" ht="15">
      <c r="A79" s="4"/>
      <c r="B79" s="64"/>
      <c r="C79" s="64"/>
      <c r="D79" s="4"/>
      <c r="E79" s="63"/>
      <c r="F79" s="4"/>
      <c r="G79" s="63"/>
      <c r="H79" s="4"/>
      <c r="I79" s="4"/>
      <c r="J79" s="4"/>
      <c r="K79" s="4"/>
      <c r="L79" s="4"/>
      <c r="M79" s="4"/>
      <c r="N79" s="4"/>
      <c r="O79" s="4"/>
      <c r="P79" s="4"/>
      <c r="Q79" s="4"/>
      <c r="R79" s="4"/>
      <c r="S79" s="63"/>
      <c r="T79" s="63"/>
      <c r="U79" s="63"/>
      <c r="V79" s="4"/>
      <c r="W79" s="4"/>
      <c r="X79" s="4"/>
      <c r="Y79" s="63"/>
      <c r="Z79" s="4"/>
      <c r="AA79" s="4"/>
      <c r="AB79" s="4"/>
      <c r="AC79" s="4"/>
    </row>
    <row r="80" spans="1:29" ht="15">
      <c r="A80" s="4"/>
      <c r="B80" s="64"/>
      <c r="C80" s="64"/>
      <c r="D80" s="4"/>
      <c r="E80" s="63"/>
      <c r="F80" s="4"/>
      <c r="G80" s="63"/>
      <c r="H80" s="4"/>
      <c r="I80" s="4"/>
      <c r="J80" s="4"/>
      <c r="K80" s="4"/>
      <c r="L80" s="4"/>
      <c r="M80" s="4"/>
      <c r="N80" s="4"/>
      <c r="O80" s="4"/>
      <c r="P80" s="4"/>
      <c r="Q80" s="4"/>
      <c r="R80" s="4"/>
      <c r="S80" s="63"/>
      <c r="T80" s="63"/>
      <c r="U80" s="63"/>
      <c r="V80" s="4"/>
      <c r="W80" s="4"/>
      <c r="X80" s="4"/>
      <c r="Y80" s="63"/>
      <c r="Z80" s="4"/>
      <c r="AA80" s="4"/>
      <c r="AB80" s="4"/>
      <c r="AC80" s="4"/>
    </row>
    <row r="81" spans="1:29" ht="15">
      <c r="A81" s="4"/>
      <c r="B81" s="64"/>
      <c r="C81" s="64"/>
      <c r="D81" s="4"/>
      <c r="E81" s="63"/>
      <c r="F81" s="4"/>
      <c r="G81" s="63"/>
      <c r="H81" s="4"/>
      <c r="I81" s="4"/>
      <c r="J81" s="4"/>
      <c r="K81" s="4"/>
      <c r="L81" s="4"/>
      <c r="M81" s="4"/>
      <c r="N81" s="4"/>
      <c r="O81" s="4"/>
      <c r="P81" s="4"/>
      <c r="Q81" s="4"/>
      <c r="R81" s="4"/>
      <c r="S81" s="63"/>
      <c r="T81" s="63"/>
      <c r="U81" s="63"/>
      <c r="V81" s="4"/>
      <c r="W81" s="4"/>
      <c r="X81" s="4"/>
      <c r="Y81" s="63"/>
      <c r="Z81" s="4"/>
      <c r="AA81" s="4"/>
      <c r="AB81" s="4"/>
      <c r="AC81" s="4"/>
    </row>
    <row r="82" spans="1:29" ht="15">
      <c r="A82" s="4"/>
      <c r="B82" s="64"/>
      <c r="C82" s="64"/>
      <c r="D82" s="4"/>
      <c r="E82" s="63"/>
      <c r="F82" s="4"/>
      <c r="G82" s="63"/>
      <c r="H82" s="4"/>
      <c r="I82" s="4"/>
      <c r="J82" s="4"/>
      <c r="K82" s="4"/>
      <c r="L82" s="4"/>
      <c r="M82" s="4"/>
      <c r="N82" s="4"/>
      <c r="O82" s="4"/>
      <c r="P82" s="4"/>
      <c r="Q82" s="4"/>
      <c r="R82" s="4"/>
      <c r="S82" s="63"/>
      <c r="T82" s="63"/>
      <c r="U82" s="63"/>
      <c r="V82" s="4"/>
      <c r="W82" s="4"/>
      <c r="X82" s="4"/>
      <c r="Y82" s="63"/>
      <c r="Z82" s="4"/>
      <c r="AA82" s="4"/>
      <c r="AB82" s="4"/>
      <c r="AC82" s="4"/>
    </row>
    <row r="83" spans="1:29">
      <c r="C83" s="1" t="s">
        <v>228</v>
      </c>
      <c r="E83" s="1">
        <f>SUM(E8:E82)</f>
        <v>0</v>
      </c>
      <c r="F83" s="1">
        <f t="shared" ref="F83:AC83" si="0">SUM(F8:F82)</f>
        <v>0</v>
      </c>
      <c r="G83" s="1">
        <f t="shared" si="0"/>
        <v>0</v>
      </c>
      <c r="H83" s="1">
        <f t="shared" si="0"/>
        <v>0</v>
      </c>
      <c r="I83" s="1">
        <f t="shared" si="0"/>
        <v>0</v>
      </c>
      <c r="J83" s="1">
        <f t="shared" si="0"/>
        <v>0</v>
      </c>
      <c r="K83" s="1">
        <f t="shared" si="0"/>
        <v>0</v>
      </c>
      <c r="L83" s="1">
        <f t="shared" si="0"/>
        <v>0</v>
      </c>
      <c r="M83" s="1">
        <f t="shared" si="0"/>
        <v>0</v>
      </c>
      <c r="N83" s="1">
        <f t="shared" si="0"/>
        <v>0</v>
      </c>
      <c r="O83" s="1">
        <f t="shared" si="0"/>
        <v>0</v>
      </c>
      <c r="P83" s="1">
        <f t="shared" si="0"/>
        <v>0</v>
      </c>
      <c r="Q83" s="1">
        <f t="shared" si="0"/>
        <v>0</v>
      </c>
      <c r="R83" s="1">
        <f t="shared" si="0"/>
        <v>0</v>
      </c>
      <c r="S83" s="1">
        <f t="shared" si="0"/>
        <v>0</v>
      </c>
      <c r="T83" s="1">
        <f t="shared" si="0"/>
        <v>0</v>
      </c>
      <c r="U83" s="1">
        <f t="shared" si="0"/>
        <v>0</v>
      </c>
      <c r="V83" s="1">
        <f t="shared" si="0"/>
        <v>0</v>
      </c>
      <c r="W83" s="1">
        <f t="shared" si="0"/>
        <v>0</v>
      </c>
      <c r="X83" s="1">
        <f t="shared" si="0"/>
        <v>0</v>
      </c>
      <c r="Y83" s="1">
        <f t="shared" si="0"/>
        <v>0</v>
      </c>
      <c r="Z83" s="1">
        <f t="shared" si="0"/>
        <v>0</v>
      </c>
      <c r="AA83" s="1">
        <f t="shared" si="0"/>
        <v>0</v>
      </c>
      <c r="AB83" s="1">
        <f t="shared" si="0"/>
        <v>0</v>
      </c>
      <c r="AC83" s="1">
        <f t="shared" si="0"/>
        <v>0</v>
      </c>
    </row>
    <row r="84" spans="1:29">
      <c r="C84" s="1" t="s">
        <v>135</v>
      </c>
      <c r="E84" s="1">
        <f>E83/8.9</f>
        <v>0</v>
      </c>
      <c r="F84" s="1">
        <f t="shared" ref="F84:AC84" si="1">F83/8.9</f>
        <v>0</v>
      </c>
      <c r="G84" s="1">
        <f t="shared" si="1"/>
        <v>0</v>
      </c>
      <c r="H84" s="1">
        <f t="shared" si="1"/>
        <v>0</v>
      </c>
      <c r="I84" s="1">
        <f t="shared" si="1"/>
        <v>0</v>
      </c>
      <c r="J84" s="1">
        <f t="shared" si="1"/>
        <v>0</v>
      </c>
      <c r="K84" s="1">
        <f t="shared" si="1"/>
        <v>0</v>
      </c>
      <c r="L84" s="1">
        <f t="shared" si="1"/>
        <v>0</v>
      </c>
      <c r="M84" s="1">
        <f t="shared" si="1"/>
        <v>0</v>
      </c>
      <c r="N84" s="1">
        <f t="shared" si="1"/>
        <v>0</v>
      </c>
      <c r="O84" s="1">
        <f t="shared" si="1"/>
        <v>0</v>
      </c>
      <c r="P84" s="1">
        <f t="shared" si="1"/>
        <v>0</v>
      </c>
      <c r="Q84" s="1">
        <f t="shared" si="1"/>
        <v>0</v>
      </c>
      <c r="R84" s="1">
        <f t="shared" si="1"/>
        <v>0</v>
      </c>
      <c r="S84" s="1">
        <f t="shared" si="1"/>
        <v>0</v>
      </c>
      <c r="T84" s="1">
        <f t="shared" si="1"/>
        <v>0</v>
      </c>
      <c r="U84" s="1">
        <f t="shared" si="1"/>
        <v>0</v>
      </c>
      <c r="V84" s="1">
        <f t="shared" si="1"/>
        <v>0</v>
      </c>
      <c r="W84" s="1">
        <f t="shared" si="1"/>
        <v>0</v>
      </c>
      <c r="X84" s="1">
        <f t="shared" si="1"/>
        <v>0</v>
      </c>
      <c r="Y84" s="1">
        <f t="shared" si="1"/>
        <v>0</v>
      </c>
      <c r="Z84" s="1">
        <f t="shared" si="1"/>
        <v>0</v>
      </c>
      <c r="AA84" s="1">
        <f t="shared" si="1"/>
        <v>0</v>
      </c>
      <c r="AB84" s="1">
        <f t="shared" si="1"/>
        <v>0</v>
      </c>
      <c r="AC84" s="1">
        <f t="shared" si="1"/>
        <v>0</v>
      </c>
    </row>
  </sheetData>
  <mergeCells count="18">
    <mergeCell ref="A5:F5"/>
    <mergeCell ref="A1:F1"/>
    <mergeCell ref="A3:B3"/>
    <mergeCell ref="A4:B4"/>
    <mergeCell ref="C3:F3"/>
    <mergeCell ref="C4:F4"/>
    <mergeCell ref="C2:F2"/>
    <mergeCell ref="A2:B2"/>
    <mergeCell ref="B6:B7"/>
    <mergeCell ref="A6:A7"/>
    <mergeCell ref="G6:L6"/>
    <mergeCell ref="S6:X6"/>
    <mergeCell ref="Y6:AC6"/>
    <mergeCell ref="D6:D7"/>
    <mergeCell ref="M6:R6"/>
    <mergeCell ref="E6:E7"/>
    <mergeCell ref="F6:F7"/>
    <mergeCell ref="C6:C7"/>
  </mergeCells>
  <pageMargins left="0.70866141732283472" right="0.70866141732283472" top="0.74803149606299213" bottom="0.74803149606299213" header="0.31496062992125984" footer="0.31496062992125984"/>
  <pageSetup paperSize="8" scale="72" orientation="landscape" r:id="rId1"/>
  <headerFooter>
    <oddHeader>&amp;F&amp;RPage &amp;P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P42"/>
  <sheetViews>
    <sheetView zoomScaleSheetLayoutView="120" workbookViewId="0">
      <selection activeCell="A9" sqref="A9"/>
    </sheetView>
  </sheetViews>
  <sheetFormatPr baseColWidth="10" defaultColWidth="9.1640625" defaultRowHeight="14"/>
  <cols>
    <col min="1" max="1" width="7.5" style="1" customWidth="1"/>
    <col min="2" max="2" width="23.33203125" style="1" customWidth="1"/>
    <col min="3" max="3" width="10.83203125" style="1" customWidth="1"/>
    <col min="4" max="4" width="7.5" style="1" customWidth="1"/>
    <col min="5" max="5" width="8.5" style="1" customWidth="1"/>
    <col min="6" max="6" width="7.5" style="1" customWidth="1"/>
    <col min="7" max="7" width="10" style="1" customWidth="1"/>
    <col min="8" max="8" width="7.5" style="1" customWidth="1"/>
    <col min="9" max="9" width="8.6640625" style="1" customWidth="1"/>
    <col min="10" max="10" width="7.5" style="1" customWidth="1"/>
    <col min="11" max="11" width="10.83203125" style="1" customWidth="1"/>
    <col min="12" max="12" width="7.5" style="1" customWidth="1"/>
    <col min="13" max="13" width="8.83203125" style="1" customWidth="1"/>
    <col min="14" max="14" width="7.5" style="1" customWidth="1"/>
    <col min="15" max="15" width="9.83203125" style="1" customWidth="1"/>
    <col min="16" max="16384" width="9.1640625" style="1"/>
  </cols>
  <sheetData>
    <row r="1" spans="1:16" ht="20">
      <c r="A1" s="136" t="s">
        <v>231</v>
      </c>
      <c r="B1" s="136"/>
      <c r="C1" s="136"/>
      <c r="D1" s="136"/>
      <c r="E1" s="136"/>
      <c r="F1" s="136"/>
      <c r="G1" s="136"/>
      <c r="H1" s="136"/>
      <c r="I1" s="136"/>
      <c r="J1" s="136"/>
      <c r="K1" s="136"/>
      <c r="L1" s="136"/>
      <c r="M1" s="136"/>
      <c r="N1" s="136"/>
      <c r="O1" s="136"/>
    </row>
    <row r="2" spans="1:16">
      <c r="A2" s="133" t="s">
        <v>47</v>
      </c>
      <c r="B2" s="133"/>
      <c r="C2" s="133"/>
      <c r="D2" s="133" t="s">
        <v>134</v>
      </c>
      <c r="E2" s="133"/>
      <c r="F2" s="133"/>
      <c r="G2" s="133"/>
      <c r="H2" s="133" t="s">
        <v>48</v>
      </c>
      <c r="I2" s="133"/>
      <c r="J2" s="133"/>
      <c r="K2" s="133"/>
      <c r="L2" s="133"/>
      <c r="M2" s="133"/>
      <c r="N2" s="133"/>
      <c r="O2" s="133"/>
    </row>
    <row r="3" spans="1:16">
      <c r="A3" s="133" t="s">
        <v>3</v>
      </c>
      <c r="B3" s="133"/>
      <c r="C3" s="133"/>
      <c r="D3" s="134" t="s">
        <v>133</v>
      </c>
      <c r="E3" s="134"/>
      <c r="F3" s="134"/>
      <c r="G3" s="134"/>
      <c r="H3" s="133" t="s">
        <v>4</v>
      </c>
      <c r="I3" s="133"/>
      <c r="J3" s="133"/>
      <c r="K3" s="133"/>
      <c r="L3" s="134"/>
      <c r="M3" s="134"/>
      <c r="N3" s="134"/>
      <c r="O3" s="134"/>
    </row>
    <row r="4" spans="1:16">
      <c r="A4" s="133" t="s">
        <v>102</v>
      </c>
      <c r="B4" s="133"/>
      <c r="C4" s="133"/>
      <c r="D4" s="134"/>
      <c r="E4" s="134"/>
      <c r="F4" s="134"/>
      <c r="G4" s="134"/>
      <c r="H4" s="133" t="s">
        <v>102</v>
      </c>
      <c r="I4" s="133"/>
      <c r="J4" s="133"/>
      <c r="K4" s="133"/>
      <c r="L4" s="134"/>
      <c r="M4" s="134"/>
      <c r="N4" s="134"/>
      <c r="O4" s="134"/>
    </row>
    <row r="5" spans="1:16">
      <c r="A5" s="133" t="s">
        <v>0</v>
      </c>
      <c r="B5" s="133"/>
      <c r="C5" s="133"/>
      <c r="D5" s="134"/>
      <c r="E5" s="134"/>
      <c r="F5" s="134"/>
      <c r="G5" s="134"/>
      <c r="H5" s="133" t="s">
        <v>2</v>
      </c>
      <c r="I5" s="133"/>
      <c r="J5" s="133"/>
      <c r="K5" s="133"/>
      <c r="L5" s="134"/>
      <c r="M5" s="134"/>
      <c r="N5" s="134"/>
      <c r="O5" s="134"/>
    </row>
    <row r="6" spans="1:16">
      <c r="A6" s="133" t="s">
        <v>102</v>
      </c>
      <c r="B6" s="133"/>
      <c r="C6" s="133"/>
      <c r="D6" s="134"/>
      <c r="E6" s="134"/>
      <c r="F6" s="134"/>
      <c r="G6" s="134"/>
      <c r="H6" s="133" t="s">
        <v>102</v>
      </c>
      <c r="I6" s="133"/>
      <c r="J6" s="133"/>
      <c r="K6" s="133"/>
      <c r="L6" s="134"/>
      <c r="M6" s="134"/>
      <c r="N6" s="134"/>
      <c r="O6" s="134"/>
      <c r="P6" s="2"/>
    </row>
    <row r="7" spans="1:16">
      <c r="A7" s="133" t="s">
        <v>103</v>
      </c>
      <c r="B7" s="133"/>
      <c r="C7" s="133"/>
      <c r="D7" s="134"/>
      <c r="E7" s="134"/>
      <c r="F7" s="134"/>
      <c r="G7" s="134"/>
      <c r="H7" s="134"/>
      <c r="I7" s="134"/>
      <c r="J7" s="134"/>
      <c r="K7" s="134"/>
      <c r="L7" s="134"/>
      <c r="M7" s="134"/>
      <c r="N7" s="134"/>
      <c r="O7" s="134"/>
      <c r="P7" s="2"/>
    </row>
    <row r="8" spans="1:16">
      <c r="A8" s="140"/>
      <c r="B8" s="140"/>
      <c r="C8" s="140"/>
      <c r="D8" s="140"/>
      <c r="E8" s="140"/>
      <c r="F8" s="140"/>
      <c r="G8" s="140"/>
      <c r="H8" s="141"/>
      <c r="I8" s="141"/>
      <c r="J8" s="141"/>
      <c r="K8" s="141"/>
      <c r="L8" s="141"/>
      <c r="M8" s="141"/>
      <c r="N8" s="141"/>
      <c r="O8" s="141"/>
    </row>
    <row r="9" spans="1:16" s="3" customFormat="1" ht="14" customHeight="1">
      <c r="A9" s="36" t="s">
        <v>126</v>
      </c>
      <c r="B9" s="36" t="s">
        <v>5</v>
      </c>
      <c r="C9" s="36" t="s">
        <v>6</v>
      </c>
      <c r="D9" s="138" t="s">
        <v>252</v>
      </c>
      <c r="E9" s="138"/>
      <c r="F9" s="138"/>
      <c r="G9" s="139"/>
      <c r="H9" s="138" t="s">
        <v>251</v>
      </c>
      <c r="I9" s="138"/>
      <c r="J9" s="138"/>
      <c r="K9" s="139"/>
      <c r="L9" s="138" t="s">
        <v>8</v>
      </c>
      <c r="M9" s="138"/>
      <c r="N9" s="138"/>
      <c r="O9" s="139"/>
    </row>
    <row r="10" spans="1:16" ht="28.5" customHeight="1">
      <c r="A10" s="17"/>
      <c r="B10" s="7" t="s">
        <v>9</v>
      </c>
      <c r="C10" s="8" t="s">
        <v>10</v>
      </c>
      <c r="D10" s="133"/>
      <c r="E10" s="133"/>
      <c r="F10" s="133"/>
      <c r="G10" s="137"/>
      <c r="H10" s="133"/>
      <c r="I10" s="133"/>
      <c r="J10" s="133"/>
      <c r="K10" s="137"/>
      <c r="L10" s="133"/>
      <c r="M10" s="133"/>
      <c r="N10" s="133"/>
      <c r="O10" s="133"/>
    </row>
    <row r="11" spans="1:16" ht="24" customHeight="1">
      <c r="A11" s="34">
        <v>1</v>
      </c>
      <c r="B11" s="9" t="s">
        <v>104</v>
      </c>
      <c r="C11" s="62" t="s">
        <v>227</v>
      </c>
      <c r="D11" s="133"/>
      <c r="E11" s="133"/>
      <c r="F11" s="133"/>
      <c r="G11" s="137"/>
      <c r="H11" s="133"/>
      <c r="I11" s="133"/>
      <c r="J11" s="133"/>
      <c r="K11" s="137"/>
      <c r="L11" s="133"/>
      <c r="M11" s="133"/>
      <c r="N11" s="133"/>
      <c r="O11" s="133"/>
    </row>
    <row r="12" spans="1:16" ht="15">
      <c r="A12" s="34">
        <v>2</v>
      </c>
      <c r="B12" s="9" t="s">
        <v>105</v>
      </c>
      <c r="C12" s="6" t="s">
        <v>11</v>
      </c>
      <c r="D12" s="133"/>
      <c r="E12" s="133"/>
      <c r="F12" s="133"/>
      <c r="G12" s="137"/>
      <c r="H12" s="133"/>
      <c r="I12" s="133"/>
      <c r="J12" s="133"/>
      <c r="K12" s="137"/>
      <c r="L12" s="133"/>
      <c r="M12" s="133"/>
      <c r="N12" s="133"/>
      <c r="O12" s="133"/>
    </row>
    <row r="13" spans="1:16" ht="60.75" customHeight="1">
      <c r="A13" s="34">
        <v>3</v>
      </c>
      <c r="B13" s="9" t="s">
        <v>106</v>
      </c>
      <c r="C13" s="6" t="s">
        <v>11</v>
      </c>
      <c r="D13" s="133"/>
      <c r="E13" s="133"/>
      <c r="F13" s="133"/>
      <c r="G13" s="137"/>
      <c r="H13" s="133"/>
      <c r="I13" s="133"/>
      <c r="J13" s="133"/>
      <c r="K13" s="137"/>
      <c r="L13" s="133"/>
      <c r="M13" s="133"/>
      <c r="N13" s="133"/>
      <c r="O13" s="133"/>
    </row>
    <row r="14" spans="1:16" ht="30">
      <c r="A14" s="34">
        <v>4</v>
      </c>
      <c r="B14" s="9" t="s">
        <v>107</v>
      </c>
      <c r="C14" s="6" t="s">
        <v>11</v>
      </c>
      <c r="D14" s="133"/>
      <c r="E14" s="133"/>
      <c r="F14" s="133"/>
      <c r="G14" s="137"/>
      <c r="H14" s="133"/>
      <c r="I14" s="133"/>
      <c r="J14" s="133"/>
      <c r="K14" s="137"/>
      <c r="L14" s="133"/>
      <c r="M14" s="133"/>
      <c r="N14" s="133"/>
      <c r="O14" s="133"/>
    </row>
    <row r="15" spans="1:16" ht="15">
      <c r="A15" s="34">
        <v>5</v>
      </c>
      <c r="B15" s="9" t="s">
        <v>108</v>
      </c>
      <c r="C15" s="6" t="s">
        <v>11</v>
      </c>
      <c r="D15" s="133"/>
      <c r="E15" s="133"/>
      <c r="F15" s="133"/>
      <c r="G15" s="137"/>
      <c r="H15" s="133"/>
      <c r="I15" s="133"/>
      <c r="J15" s="133"/>
      <c r="K15" s="137"/>
      <c r="L15" s="133"/>
      <c r="M15" s="133"/>
      <c r="N15" s="133"/>
      <c r="O15" s="133"/>
    </row>
    <row r="16" spans="1:16">
      <c r="A16" s="140"/>
      <c r="B16" s="140"/>
      <c r="C16" s="140"/>
      <c r="D16" s="140"/>
      <c r="E16" s="140"/>
      <c r="F16" s="140"/>
      <c r="G16" s="140"/>
      <c r="H16" s="142"/>
      <c r="I16" s="142"/>
      <c r="J16" s="142"/>
      <c r="K16" s="142"/>
      <c r="L16" s="142"/>
      <c r="M16" s="142"/>
      <c r="N16" s="142"/>
      <c r="O16" s="142"/>
    </row>
    <row r="17" spans="1:15" ht="25.5" customHeight="1">
      <c r="A17" s="60"/>
      <c r="B17" s="144" t="s">
        <v>250</v>
      </c>
      <c r="C17" s="144"/>
      <c r="D17" s="144"/>
      <c r="E17" s="144"/>
      <c r="F17" s="144"/>
      <c r="G17" s="144"/>
      <c r="H17" s="144"/>
      <c r="I17" s="144"/>
      <c r="J17" s="144"/>
      <c r="K17" s="144"/>
      <c r="L17" s="144"/>
      <c r="M17" s="144"/>
      <c r="N17" s="144"/>
      <c r="O17" s="144"/>
    </row>
    <row r="18" spans="1:15" ht="22.5" customHeight="1">
      <c r="A18" s="37"/>
      <c r="B18" s="145"/>
      <c r="C18" s="146"/>
      <c r="D18" s="143" t="s">
        <v>252</v>
      </c>
      <c r="E18" s="143"/>
      <c r="F18" s="143"/>
      <c r="G18" s="143"/>
      <c r="H18" s="143" t="s">
        <v>7</v>
      </c>
      <c r="I18" s="143"/>
      <c r="J18" s="143"/>
      <c r="K18" s="143"/>
      <c r="L18" s="143" t="s">
        <v>8</v>
      </c>
      <c r="M18" s="143"/>
      <c r="N18" s="143"/>
      <c r="O18" s="143"/>
    </row>
    <row r="19" spans="1:15" ht="32.25" customHeight="1">
      <c r="A19" s="49" t="s">
        <v>126</v>
      </c>
      <c r="B19" s="7" t="s">
        <v>71</v>
      </c>
      <c r="C19" s="8" t="s">
        <v>6</v>
      </c>
      <c r="D19" s="135" t="s">
        <v>109</v>
      </c>
      <c r="E19" s="135"/>
      <c r="F19" s="135">
        <v>2018</v>
      </c>
      <c r="G19" s="135"/>
      <c r="H19" s="135" t="s">
        <v>109</v>
      </c>
      <c r="I19" s="135"/>
      <c r="J19" s="135">
        <v>2018</v>
      </c>
      <c r="K19" s="135"/>
      <c r="L19" s="135" t="s">
        <v>109</v>
      </c>
      <c r="M19" s="135"/>
      <c r="N19" s="135">
        <v>2018</v>
      </c>
      <c r="O19" s="135"/>
    </row>
    <row r="20" spans="1:15" ht="30">
      <c r="A20" s="34">
        <v>1</v>
      </c>
      <c r="B20" s="10" t="s">
        <v>72</v>
      </c>
      <c r="C20" s="76" t="s">
        <v>139</v>
      </c>
      <c r="D20" s="8" t="s">
        <v>17</v>
      </c>
      <c r="E20" s="8" t="s">
        <v>49</v>
      </c>
      <c r="F20" s="8" t="s">
        <v>16</v>
      </c>
      <c r="G20" s="7" t="s">
        <v>50</v>
      </c>
      <c r="H20" s="8" t="s">
        <v>17</v>
      </c>
      <c r="I20" s="8" t="s">
        <v>49</v>
      </c>
      <c r="J20" s="8" t="s">
        <v>16</v>
      </c>
      <c r="K20" s="7" t="s">
        <v>50</v>
      </c>
      <c r="L20" s="8" t="s">
        <v>17</v>
      </c>
      <c r="M20" s="8" t="s">
        <v>49</v>
      </c>
      <c r="N20" s="8" t="s">
        <v>16</v>
      </c>
      <c r="O20" s="7" t="s">
        <v>50</v>
      </c>
    </row>
    <row r="21" spans="1:15" ht="20.25" customHeight="1">
      <c r="A21" s="34">
        <v>2</v>
      </c>
      <c r="B21" s="5" t="s">
        <v>13</v>
      </c>
      <c r="C21" s="76" t="s">
        <v>139</v>
      </c>
      <c r="D21" s="4"/>
      <c r="E21" s="4"/>
      <c r="F21" s="4"/>
      <c r="G21" s="4"/>
      <c r="H21" s="4"/>
      <c r="I21" s="4"/>
      <c r="J21" s="4"/>
      <c r="K21" s="4"/>
      <c r="L21" s="4"/>
      <c r="M21" s="4"/>
      <c r="N21" s="4"/>
      <c r="O21" s="4"/>
    </row>
    <row r="22" spans="1:15" ht="20.25" customHeight="1">
      <c r="A22" s="34">
        <v>3</v>
      </c>
      <c r="B22" s="5" t="s">
        <v>15</v>
      </c>
      <c r="C22" s="76" t="s">
        <v>139</v>
      </c>
      <c r="D22" s="4"/>
      <c r="E22" s="4"/>
      <c r="F22" s="4"/>
      <c r="G22" s="4"/>
      <c r="H22" s="4"/>
      <c r="I22" s="4"/>
      <c r="J22" s="4"/>
      <c r="K22" s="4"/>
      <c r="L22" s="4"/>
      <c r="M22" s="4"/>
      <c r="N22" s="4"/>
      <c r="O22" s="4"/>
    </row>
    <row r="23" spans="1:15" ht="20.25" customHeight="1">
      <c r="A23" s="34">
        <v>4</v>
      </c>
      <c r="B23" s="5" t="s">
        <v>19</v>
      </c>
      <c r="C23" s="76" t="s">
        <v>139</v>
      </c>
      <c r="D23" s="4"/>
      <c r="E23" s="4"/>
      <c r="F23" s="4"/>
      <c r="G23" s="4"/>
      <c r="H23" s="4"/>
      <c r="I23" s="4"/>
      <c r="J23" s="4"/>
      <c r="K23" s="4"/>
      <c r="L23" s="4"/>
      <c r="M23" s="4"/>
      <c r="N23" s="4"/>
      <c r="O23" s="4"/>
    </row>
    <row r="24" spans="1:15" ht="20.25" customHeight="1">
      <c r="A24" s="34">
        <v>5</v>
      </c>
      <c r="B24" s="5" t="s">
        <v>20</v>
      </c>
      <c r="C24" s="76" t="s">
        <v>139</v>
      </c>
      <c r="D24" s="4"/>
      <c r="E24" s="4"/>
      <c r="F24" s="4"/>
      <c r="G24" s="4"/>
      <c r="H24" s="4"/>
      <c r="I24" s="4"/>
      <c r="J24" s="4"/>
      <c r="K24" s="4"/>
      <c r="L24" s="4"/>
      <c r="M24" s="4"/>
      <c r="N24" s="4"/>
      <c r="O24" s="4"/>
    </row>
    <row r="25" spans="1:15" ht="20.25" customHeight="1">
      <c r="A25" s="34">
        <v>6</v>
      </c>
      <c r="B25" s="5" t="s">
        <v>21</v>
      </c>
      <c r="C25" s="76" t="s">
        <v>139</v>
      </c>
      <c r="D25" s="4"/>
      <c r="E25" s="4"/>
      <c r="F25" s="4"/>
      <c r="G25" s="4"/>
      <c r="H25" s="4"/>
      <c r="I25" s="4"/>
      <c r="J25" s="4"/>
      <c r="K25" s="4"/>
      <c r="L25" s="4"/>
      <c r="M25" s="4"/>
      <c r="N25" s="4"/>
      <c r="O25" s="4"/>
    </row>
    <row r="26" spans="1:15" ht="20.25" customHeight="1">
      <c r="A26" s="34">
        <v>7</v>
      </c>
      <c r="B26" s="5" t="s">
        <v>22</v>
      </c>
      <c r="C26" s="76" t="s">
        <v>139</v>
      </c>
      <c r="D26" s="4"/>
      <c r="E26" s="4"/>
      <c r="F26" s="4"/>
      <c r="G26" s="4"/>
      <c r="H26" s="4"/>
      <c r="I26" s="4"/>
      <c r="J26" s="4"/>
      <c r="K26" s="4"/>
      <c r="L26" s="4"/>
      <c r="M26" s="4"/>
      <c r="N26" s="4"/>
      <c r="O26" s="4"/>
    </row>
    <row r="27" spans="1:15" ht="20.25" customHeight="1">
      <c r="A27" s="34">
        <v>8</v>
      </c>
      <c r="B27" s="5" t="s">
        <v>23</v>
      </c>
      <c r="C27" s="76" t="s">
        <v>139</v>
      </c>
      <c r="D27" s="4"/>
      <c r="E27" s="4"/>
      <c r="F27" s="4"/>
      <c r="G27" s="4"/>
      <c r="H27" s="4"/>
      <c r="I27" s="4"/>
      <c r="J27" s="4"/>
      <c r="K27" s="4"/>
      <c r="L27" s="4"/>
      <c r="M27" s="4"/>
      <c r="N27" s="4"/>
      <c r="O27" s="4"/>
    </row>
    <row r="28" spans="1:15" ht="20.25" customHeight="1">
      <c r="A28" s="34">
        <v>9</v>
      </c>
      <c r="B28" s="5" t="s">
        <v>24</v>
      </c>
      <c r="C28" s="76" t="s">
        <v>139</v>
      </c>
      <c r="D28" s="4"/>
      <c r="E28" s="4"/>
      <c r="F28" s="4"/>
      <c r="G28" s="4"/>
      <c r="H28" s="4"/>
      <c r="I28" s="4"/>
      <c r="J28" s="4"/>
      <c r="K28" s="4"/>
      <c r="L28" s="4"/>
      <c r="M28" s="4"/>
      <c r="N28" s="4"/>
      <c r="O28" s="4"/>
    </row>
    <row r="29" spans="1:15" ht="20.25" customHeight="1">
      <c r="A29" s="34">
        <v>10</v>
      </c>
      <c r="B29" s="5" t="s">
        <v>25</v>
      </c>
      <c r="C29" s="76" t="s">
        <v>139</v>
      </c>
      <c r="D29" s="4"/>
      <c r="E29" s="4"/>
      <c r="F29" s="4"/>
      <c r="G29" s="4"/>
      <c r="H29" s="4"/>
      <c r="I29" s="4"/>
      <c r="J29" s="4"/>
      <c r="K29" s="4"/>
      <c r="L29" s="4"/>
      <c r="M29" s="4"/>
      <c r="N29" s="4"/>
      <c r="O29" s="4"/>
    </row>
    <row r="30" spans="1:15" ht="20.25" customHeight="1">
      <c r="A30" s="34">
        <v>11</v>
      </c>
      <c r="B30" s="5" t="s">
        <v>26</v>
      </c>
      <c r="C30" s="76" t="s">
        <v>139</v>
      </c>
      <c r="D30" s="4"/>
      <c r="E30" s="4"/>
      <c r="F30" s="4"/>
      <c r="G30" s="4"/>
      <c r="H30" s="4"/>
      <c r="I30" s="4"/>
      <c r="J30" s="4"/>
      <c r="K30" s="4"/>
      <c r="L30" s="4"/>
      <c r="M30" s="4"/>
      <c r="N30" s="4"/>
      <c r="O30" s="4"/>
    </row>
    <row r="31" spans="1:15" ht="20.25" customHeight="1">
      <c r="A31" s="34">
        <v>12</v>
      </c>
      <c r="B31" s="5" t="s">
        <v>27</v>
      </c>
      <c r="C31" s="76" t="s">
        <v>139</v>
      </c>
      <c r="D31" s="4"/>
      <c r="E31" s="4"/>
      <c r="F31" s="4"/>
      <c r="G31" s="4"/>
      <c r="H31" s="4"/>
      <c r="I31" s="4"/>
      <c r="J31" s="4"/>
      <c r="K31" s="4"/>
      <c r="L31" s="4"/>
      <c r="M31" s="4"/>
      <c r="N31" s="4"/>
      <c r="O31" s="4"/>
    </row>
    <row r="32" spans="1:15" ht="20.25" customHeight="1">
      <c r="A32" s="34">
        <v>13</v>
      </c>
      <c r="B32" s="5" t="s">
        <v>28</v>
      </c>
      <c r="C32" s="76" t="s">
        <v>139</v>
      </c>
      <c r="D32" s="4"/>
      <c r="E32" s="4"/>
      <c r="F32" s="4"/>
      <c r="G32" s="4"/>
      <c r="H32" s="4"/>
      <c r="I32" s="4"/>
      <c r="J32" s="4"/>
      <c r="K32" s="4"/>
      <c r="L32" s="4"/>
      <c r="M32" s="4"/>
      <c r="N32" s="4"/>
      <c r="O32" s="4"/>
    </row>
    <row r="33" spans="1:15" ht="20.25" customHeight="1">
      <c r="A33" s="34">
        <v>14</v>
      </c>
      <c r="B33" s="5" t="s">
        <v>29</v>
      </c>
      <c r="C33" s="76" t="s">
        <v>139</v>
      </c>
      <c r="D33" s="4"/>
      <c r="E33" s="4"/>
      <c r="F33" s="4"/>
      <c r="G33" s="4"/>
      <c r="H33" s="4"/>
      <c r="I33" s="4"/>
      <c r="J33" s="4"/>
      <c r="K33" s="4"/>
      <c r="L33" s="4"/>
      <c r="M33" s="4"/>
      <c r="N33" s="4"/>
      <c r="O33" s="4"/>
    </row>
    <row r="34" spans="1:15" ht="20.25" customHeight="1">
      <c r="A34" s="34">
        <v>15</v>
      </c>
      <c r="B34" s="5" t="s">
        <v>30</v>
      </c>
      <c r="C34" s="76" t="s">
        <v>139</v>
      </c>
      <c r="D34" s="4"/>
      <c r="E34" s="4"/>
      <c r="F34" s="4"/>
      <c r="G34" s="4"/>
      <c r="H34" s="4"/>
      <c r="I34" s="4"/>
      <c r="J34" s="4"/>
      <c r="K34" s="4"/>
      <c r="L34" s="4"/>
      <c r="M34" s="4"/>
      <c r="N34" s="4"/>
      <c r="O34" s="4"/>
    </row>
    <row r="35" spans="1:15" ht="20.25" customHeight="1">
      <c r="A35" s="34">
        <v>16</v>
      </c>
      <c r="B35" s="5" t="s">
        <v>31</v>
      </c>
      <c r="C35" s="76" t="s">
        <v>139</v>
      </c>
      <c r="D35" s="4"/>
      <c r="E35" s="4"/>
      <c r="F35" s="4"/>
      <c r="G35" s="4"/>
      <c r="H35" s="4"/>
      <c r="I35" s="4"/>
      <c r="J35" s="4"/>
      <c r="K35" s="4"/>
      <c r="L35" s="4"/>
      <c r="M35" s="4"/>
      <c r="N35" s="4"/>
      <c r="O35" s="4"/>
    </row>
    <row r="36" spans="1:15" ht="20.25" customHeight="1">
      <c r="A36" s="34">
        <v>17</v>
      </c>
      <c r="B36" s="5" t="s">
        <v>32</v>
      </c>
      <c r="C36" s="76" t="s">
        <v>139</v>
      </c>
      <c r="D36" s="4"/>
      <c r="E36" s="4"/>
      <c r="F36" s="4"/>
      <c r="G36" s="4"/>
      <c r="H36" s="4"/>
      <c r="I36" s="4"/>
      <c r="J36" s="4"/>
      <c r="K36" s="4"/>
      <c r="L36" s="4"/>
      <c r="M36" s="4"/>
      <c r="N36" s="4"/>
      <c r="O36" s="4"/>
    </row>
    <row r="37" spans="1:15" ht="20.25" customHeight="1">
      <c r="A37" s="34">
        <v>18</v>
      </c>
      <c r="B37" s="5" t="s">
        <v>73</v>
      </c>
      <c r="C37" s="76" t="s">
        <v>139</v>
      </c>
      <c r="D37" s="4"/>
      <c r="E37" s="4"/>
      <c r="F37" s="4"/>
      <c r="G37" s="4"/>
      <c r="H37" s="4"/>
      <c r="I37" s="4"/>
      <c r="J37" s="4"/>
      <c r="K37" s="4"/>
      <c r="L37" s="4"/>
      <c r="M37" s="4"/>
      <c r="N37" s="4"/>
      <c r="O37" s="4"/>
    </row>
    <row r="38" spans="1:15" ht="20.25" customHeight="1">
      <c r="A38" s="34">
        <v>19</v>
      </c>
      <c r="B38" s="5" t="s">
        <v>14</v>
      </c>
      <c r="C38" s="76" t="s">
        <v>139</v>
      </c>
      <c r="D38" s="4"/>
      <c r="E38" s="4"/>
      <c r="F38" s="4"/>
      <c r="G38" s="4"/>
      <c r="H38" s="4"/>
      <c r="I38" s="4"/>
      <c r="J38" s="4"/>
      <c r="K38" s="4"/>
      <c r="L38" s="4"/>
      <c r="M38" s="4"/>
      <c r="N38" s="4"/>
      <c r="O38" s="4"/>
    </row>
    <row r="39" spans="1:15" ht="20.25" customHeight="1">
      <c r="A39" s="34">
        <v>20</v>
      </c>
      <c r="B39" s="5" t="s">
        <v>33</v>
      </c>
      <c r="C39" s="76" t="s">
        <v>139</v>
      </c>
      <c r="D39" s="4"/>
      <c r="E39" s="4"/>
      <c r="F39" s="4"/>
      <c r="G39" s="4"/>
      <c r="H39" s="4"/>
      <c r="I39" s="4"/>
      <c r="J39" s="4"/>
      <c r="K39" s="4"/>
      <c r="L39" s="4"/>
      <c r="M39" s="4"/>
      <c r="N39" s="4"/>
      <c r="O39" s="4"/>
    </row>
    <row r="40" spans="1:15" ht="20.25" customHeight="1">
      <c r="A40" s="34">
        <v>21</v>
      </c>
      <c r="B40" s="5" t="s">
        <v>253</v>
      </c>
      <c r="C40" s="76" t="s">
        <v>139</v>
      </c>
      <c r="D40" s="4"/>
      <c r="E40" s="4"/>
      <c r="F40" s="4"/>
      <c r="G40" s="4"/>
      <c r="H40" s="4"/>
      <c r="I40" s="4"/>
      <c r="J40" s="4"/>
      <c r="K40" s="4"/>
      <c r="L40" s="4"/>
      <c r="M40" s="4"/>
      <c r="N40" s="4"/>
      <c r="O40" s="4"/>
    </row>
    <row r="41" spans="1:15" ht="20.25" customHeight="1">
      <c r="A41" s="34">
        <v>22</v>
      </c>
      <c r="B41" s="4" t="s">
        <v>110</v>
      </c>
      <c r="C41" s="76" t="s">
        <v>139</v>
      </c>
      <c r="D41" s="4"/>
      <c r="E41" s="4"/>
      <c r="F41" s="4"/>
      <c r="G41" s="4"/>
      <c r="H41" s="4"/>
      <c r="I41" s="4"/>
      <c r="J41" s="4"/>
      <c r="K41" s="4"/>
      <c r="L41" s="4"/>
      <c r="M41" s="4"/>
      <c r="N41" s="4"/>
      <c r="O41" s="4"/>
    </row>
    <row r="42" spans="1:15" ht="20.25" customHeight="1">
      <c r="A42" s="4"/>
      <c r="B42" s="14" t="s">
        <v>34</v>
      </c>
      <c r="C42" s="76" t="s">
        <v>139</v>
      </c>
      <c r="D42" s="14"/>
      <c r="E42" s="14"/>
      <c r="F42" s="14"/>
      <c r="G42" s="14"/>
      <c r="H42" s="14"/>
      <c r="I42" s="14"/>
      <c r="J42" s="14"/>
      <c r="K42" s="14"/>
      <c r="L42" s="14"/>
      <c r="M42" s="14"/>
      <c r="N42" s="14"/>
      <c r="O42" s="14"/>
    </row>
  </sheetData>
  <mergeCells count="59">
    <mergeCell ref="H14:K14"/>
    <mergeCell ref="H15:K15"/>
    <mergeCell ref="L9:O9"/>
    <mergeCell ref="L10:O10"/>
    <mergeCell ref="L11:O11"/>
    <mergeCell ref="L12:O12"/>
    <mergeCell ref="L13:O13"/>
    <mergeCell ref="L14:O14"/>
    <mergeCell ref="L15:O15"/>
    <mergeCell ref="H9:K9"/>
    <mergeCell ref="H10:K10"/>
    <mergeCell ref="H11:K11"/>
    <mergeCell ref="H12:K12"/>
    <mergeCell ref="H13:K13"/>
    <mergeCell ref="L2:O2"/>
    <mergeCell ref="L3:O3"/>
    <mergeCell ref="L4:O4"/>
    <mergeCell ref="D7:G7"/>
    <mergeCell ref="H5:K5"/>
    <mergeCell ref="H6:K6"/>
    <mergeCell ref="H2:K2"/>
    <mergeCell ref="H3:K3"/>
    <mergeCell ref="H4:K4"/>
    <mergeCell ref="D3:G3"/>
    <mergeCell ref="D6:G6"/>
    <mergeCell ref="L5:O5"/>
    <mergeCell ref="L19:M19"/>
    <mergeCell ref="D19:E19"/>
    <mergeCell ref="F19:G19"/>
    <mergeCell ref="H19:I19"/>
    <mergeCell ref="J19:K19"/>
    <mergeCell ref="A16:O16"/>
    <mergeCell ref="D18:G18"/>
    <mergeCell ref="H18:K18"/>
    <mergeCell ref="L18:O18"/>
    <mergeCell ref="B17:O17"/>
    <mergeCell ref="B18:C18"/>
    <mergeCell ref="N19:O19"/>
    <mergeCell ref="A1:O1"/>
    <mergeCell ref="D15:G15"/>
    <mergeCell ref="D9:G9"/>
    <mergeCell ref="D10:G10"/>
    <mergeCell ref="D11:G11"/>
    <mergeCell ref="D12:G12"/>
    <mergeCell ref="D13:G13"/>
    <mergeCell ref="D14:G14"/>
    <mergeCell ref="A8:O8"/>
    <mergeCell ref="H7:K7"/>
    <mergeCell ref="L7:O7"/>
    <mergeCell ref="A7:C7"/>
    <mergeCell ref="L6:O6"/>
    <mergeCell ref="D2:G2"/>
    <mergeCell ref="A2:C2"/>
    <mergeCell ref="A3:C3"/>
    <mergeCell ref="A4:C4"/>
    <mergeCell ref="A5:C5"/>
    <mergeCell ref="A6:C6"/>
    <mergeCell ref="D4:G4"/>
    <mergeCell ref="D5:G5"/>
  </mergeCells>
  <pageMargins left="0.70866141732283472" right="0.70866141732283472" top="0.74803149606299213" bottom="0.74803149606299213" header="0.31496062992125984" footer="0.31496062992125984"/>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25"/>
  <sheetViews>
    <sheetView zoomScaleSheetLayoutView="120" workbookViewId="0">
      <selection activeCell="B14" sqref="B14"/>
    </sheetView>
  </sheetViews>
  <sheetFormatPr baseColWidth="10" defaultColWidth="9.1640625" defaultRowHeight="14"/>
  <cols>
    <col min="1" max="1" width="8.6640625" style="1" customWidth="1"/>
    <col min="2" max="2" width="15.5" style="1" bestFit="1" customWidth="1"/>
    <col min="3" max="3" width="10.83203125" style="1" customWidth="1"/>
    <col min="4" max="4" width="14" style="1" customWidth="1"/>
    <col min="5" max="5" width="16" style="1" customWidth="1"/>
    <col min="6" max="6" width="13.5" style="1" customWidth="1"/>
    <col min="7" max="18" width="9.1640625" style="1"/>
    <col min="19" max="19" width="9.5" style="1" bestFit="1" customWidth="1"/>
    <col min="20" max="20" width="10.6640625" style="1" bestFit="1" customWidth="1"/>
    <col min="21" max="16384" width="9.1640625" style="1"/>
  </cols>
  <sheetData>
    <row r="1" spans="1:6" ht="16">
      <c r="A1" s="148" t="s">
        <v>232</v>
      </c>
      <c r="B1" s="148"/>
      <c r="C1" s="148"/>
      <c r="D1" s="148"/>
      <c r="E1" s="148"/>
      <c r="F1" s="148"/>
    </row>
    <row r="2" spans="1:6" ht="24" customHeight="1">
      <c r="A2" s="149" t="s">
        <v>126</v>
      </c>
      <c r="B2" s="149" t="s">
        <v>40</v>
      </c>
      <c r="C2" s="149" t="s">
        <v>249</v>
      </c>
      <c r="D2" s="149"/>
      <c r="E2" s="149"/>
      <c r="F2" s="149" t="s">
        <v>120</v>
      </c>
    </row>
    <row r="3" spans="1:6" ht="30" customHeight="1">
      <c r="A3" s="149"/>
      <c r="B3" s="149"/>
      <c r="C3" s="66" t="s">
        <v>117</v>
      </c>
      <c r="D3" s="66" t="s">
        <v>118</v>
      </c>
      <c r="E3" s="66" t="s">
        <v>119</v>
      </c>
      <c r="F3" s="149"/>
    </row>
    <row r="4" spans="1:6" ht="16">
      <c r="A4" s="18">
        <v>1</v>
      </c>
      <c r="B4" s="65" t="s">
        <v>12</v>
      </c>
      <c r="C4" s="65">
        <v>3088.75</v>
      </c>
      <c r="D4" s="65">
        <v>12355</v>
      </c>
      <c r="E4" s="65">
        <v>12355000</v>
      </c>
      <c r="F4" s="65">
        <v>110</v>
      </c>
    </row>
    <row r="5" spans="1:6" ht="16">
      <c r="A5" s="18">
        <v>2</v>
      </c>
      <c r="B5" s="65" t="s">
        <v>15</v>
      </c>
      <c r="C5" s="65">
        <v>1050.175</v>
      </c>
      <c r="D5" s="65">
        <v>4200.7</v>
      </c>
      <c r="E5" s="65">
        <v>4200700</v>
      </c>
      <c r="F5" s="65">
        <v>100</v>
      </c>
    </row>
    <row r="6" spans="1:6" ht="16">
      <c r="A6" s="18">
        <v>3</v>
      </c>
      <c r="B6" s="65" t="s">
        <v>19</v>
      </c>
      <c r="C6" s="65">
        <v>988.40000000000009</v>
      </c>
      <c r="D6" s="65">
        <v>3953.6000000000004</v>
      </c>
      <c r="E6" s="65">
        <v>3953600.0000000005</v>
      </c>
      <c r="F6" s="65">
        <v>150</v>
      </c>
    </row>
    <row r="7" spans="1:6" ht="16">
      <c r="A7" s="18">
        <v>4</v>
      </c>
      <c r="B7" s="65" t="s">
        <v>20</v>
      </c>
      <c r="C7" s="65">
        <v>2594.5500000000002</v>
      </c>
      <c r="D7" s="65">
        <v>10378.200000000001</v>
      </c>
      <c r="E7" s="65">
        <v>10378200</v>
      </c>
      <c r="F7" s="65">
        <v>360</v>
      </c>
    </row>
    <row r="8" spans="1:6" ht="16">
      <c r="A8" s="18">
        <v>5</v>
      </c>
      <c r="B8" s="65" t="s">
        <v>21</v>
      </c>
      <c r="C8" s="65">
        <v>1235.5</v>
      </c>
      <c r="D8" s="65">
        <v>4942</v>
      </c>
      <c r="E8" s="65">
        <v>4942000</v>
      </c>
      <c r="F8" s="65">
        <v>110</v>
      </c>
    </row>
    <row r="9" spans="1:6" ht="16">
      <c r="A9" s="18">
        <v>6</v>
      </c>
      <c r="B9" s="65" t="s">
        <v>22</v>
      </c>
      <c r="C9" s="65">
        <v>1297.2750000000001</v>
      </c>
      <c r="D9" s="65">
        <v>5189.1000000000004</v>
      </c>
      <c r="E9" s="65">
        <v>5189100</v>
      </c>
      <c r="F9" s="65">
        <v>120</v>
      </c>
    </row>
    <row r="10" spans="1:6" ht="16">
      <c r="A10" s="18">
        <v>7</v>
      </c>
      <c r="B10" s="65" t="s">
        <v>23</v>
      </c>
      <c r="C10" s="65">
        <v>1482.6000000000001</v>
      </c>
      <c r="D10" s="65">
        <v>5930.4000000000005</v>
      </c>
      <c r="E10" s="65">
        <v>5930400.0000000009</v>
      </c>
      <c r="F10" s="65">
        <v>180</v>
      </c>
    </row>
    <row r="11" spans="1:6" ht="16">
      <c r="A11" s="18">
        <v>8</v>
      </c>
      <c r="B11" s="65" t="s">
        <v>24</v>
      </c>
      <c r="C11" s="65">
        <v>1050.175</v>
      </c>
      <c r="D11" s="65">
        <v>4200.7</v>
      </c>
      <c r="E11" s="65">
        <v>4200700</v>
      </c>
      <c r="F11" s="65">
        <v>90</v>
      </c>
    </row>
    <row r="12" spans="1:6" ht="16">
      <c r="A12" s="18">
        <v>9</v>
      </c>
      <c r="B12" s="65" t="s">
        <v>25</v>
      </c>
      <c r="C12" s="65">
        <v>1235.5</v>
      </c>
      <c r="D12" s="65">
        <v>4942</v>
      </c>
      <c r="E12" s="65">
        <v>4942000</v>
      </c>
      <c r="F12" s="65">
        <v>90</v>
      </c>
    </row>
    <row r="13" spans="1:6" ht="16">
      <c r="A13" s="18">
        <v>10</v>
      </c>
      <c r="B13" s="65" t="s">
        <v>26</v>
      </c>
      <c r="C13" s="65">
        <v>5806.85</v>
      </c>
      <c r="D13" s="65">
        <v>23227.4</v>
      </c>
      <c r="E13" s="65">
        <v>23227400</v>
      </c>
      <c r="F13" s="65">
        <v>360</v>
      </c>
    </row>
    <row r="14" spans="1:6" ht="16">
      <c r="A14" s="18">
        <v>11</v>
      </c>
      <c r="B14" s="65" t="s">
        <v>27</v>
      </c>
      <c r="C14" s="65">
        <v>1359.05</v>
      </c>
      <c r="D14" s="65">
        <v>5436.2</v>
      </c>
      <c r="E14" s="65">
        <v>5436200</v>
      </c>
      <c r="F14" s="65">
        <v>60</v>
      </c>
    </row>
    <row r="15" spans="1:6" ht="16">
      <c r="A15" s="18">
        <v>12</v>
      </c>
      <c r="B15" s="65" t="s">
        <v>28</v>
      </c>
      <c r="C15" s="65">
        <v>2718.1</v>
      </c>
      <c r="D15" s="65">
        <v>10872.4</v>
      </c>
      <c r="E15" s="65">
        <v>10872400</v>
      </c>
      <c r="F15" s="65">
        <v>360</v>
      </c>
    </row>
    <row r="16" spans="1:6" ht="16">
      <c r="A16" s="18">
        <v>13</v>
      </c>
      <c r="B16" s="65" t="s">
        <v>29</v>
      </c>
      <c r="C16" s="65">
        <v>988.40000000000009</v>
      </c>
      <c r="D16" s="65">
        <v>3953.6000000000004</v>
      </c>
      <c r="E16" s="65">
        <v>3953600.0000000005</v>
      </c>
      <c r="F16" s="65">
        <v>110</v>
      </c>
    </row>
    <row r="17" spans="1:10" ht="16">
      <c r="A17" s="18">
        <v>14</v>
      </c>
      <c r="B17" s="65" t="s">
        <v>30</v>
      </c>
      <c r="C17" s="65">
        <v>803.07500000000005</v>
      </c>
      <c r="D17" s="65">
        <v>3212.3</v>
      </c>
      <c r="E17" s="65">
        <v>3212300</v>
      </c>
      <c r="F17" s="65">
        <v>80</v>
      </c>
    </row>
    <row r="18" spans="1:10" ht="16">
      <c r="A18" s="18">
        <v>15</v>
      </c>
      <c r="B18" s="65" t="s">
        <v>31</v>
      </c>
      <c r="C18" s="65">
        <v>1173.7250000000001</v>
      </c>
      <c r="D18" s="65">
        <v>4694.9000000000005</v>
      </c>
      <c r="E18" s="65">
        <v>4694900.0000000009</v>
      </c>
      <c r="F18" s="65">
        <v>120</v>
      </c>
    </row>
    <row r="19" spans="1:10" ht="16">
      <c r="A19" s="18">
        <v>16</v>
      </c>
      <c r="B19" s="65" t="s">
        <v>32</v>
      </c>
      <c r="C19" s="65">
        <v>1050.175</v>
      </c>
      <c r="D19" s="65">
        <v>4200.7</v>
      </c>
      <c r="E19" s="65">
        <v>4200700</v>
      </c>
      <c r="F19" s="65">
        <v>70</v>
      </c>
    </row>
    <row r="20" spans="1:10" ht="16">
      <c r="A20" s="18">
        <v>17</v>
      </c>
      <c r="B20" s="65" t="s">
        <v>73</v>
      </c>
      <c r="C20" s="65">
        <v>1235.5</v>
      </c>
      <c r="D20" s="65">
        <v>4942</v>
      </c>
      <c r="E20" s="65">
        <v>4942000</v>
      </c>
      <c r="F20" s="65">
        <v>120</v>
      </c>
    </row>
    <row r="21" spans="1:10" ht="16">
      <c r="A21" s="18">
        <v>18</v>
      </c>
      <c r="B21" s="65" t="s">
        <v>14</v>
      </c>
      <c r="C21" s="65">
        <v>1297.2750000000001</v>
      </c>
      <c r="D21" s="65">
        <v>5189.1000000000004</v>
      </c>
      <c r="E21" s="65">
        <v>5189100</v>
      </c>
      <c r="F21" s="65">
        <v>120</v>
      </c>
    </row>
    <row r="22" spans="1:10" ht="16">
      <c r="A22" s="18">
        <v>19</v>
      </c>
      <c r="B22" s="65" t="s">
        <v>33</v>
      </c>
      <c r="C22" s="65">
        <v>1050.175</v>
      </c>
      <c r="D22" s="65">
        <v>4200.7</v>
      </c>
      <c r="E22" s="65">
        <v>4200700</v>
      </c>
      <c r="F22" s="65">
        <v>110</v>
      </c>
    </row>
    <row r="23" spans="1:10" ht="16">
      <c r="A23" s="18">
        <v>20</v>
      </c>
      <c r="B23" s="65" t="s">
        <v>13</v>
      </c>
      <c r="C23" s="65">
        <v>1853.25</v>
      </c>
      <c r="D23" s="65">
        <v>7413</v>
      </c>
      <c r="E23" s="65">
        <v>7413000</v>
      </c>
      <c r="F23" s="65">
        <v>200</v>
      </c>
    </row>
    <row r="25" spans="1:10">
      <c r="F25" s="147"/>
      <c r="G25" s="147"/>
      <c r="H25" s="147"/>
      <c r="I25" s="147"/>
      <c r="J25" s="147"/>
    </row>
  </sheetData>
  <mergeCells count="6">
    <mergeCell ref="F25:J25"/>
    <mergeCell ref="A1:F1"/>
    <mergeCell ref="A2:A3"/>
    <mergeCell ref="B2:B3"/>
    <mergeCell ref="F2:F3"/>
    <mergeCell ref="C2:E2"/>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R40"/>
  <sheetViews>
    <sheetView topLeftCell="A7" zoomScale="90" zoomScaleNormal="90" zoomScaleSheetLayoutView="100" workbookViewId="0">
      <selection activeCell="L9" sqref="L9"/>
    </sheetView>
  </sheetViews>
  <sheetFormatPr baseColWidth="10" defaultColWidth="9.1640625" defaultRowHeight="14"/>
  <cols>
    <col min="1" max="1" width="7.33203125" style="1" bestFit="1" customWidth="1"/>
    <col min="2" max="2" width="24.5" style="1" bestFit="1" customWidth="1"/>
    <col min="3" max="3" width="21.83203125" style="1" bestFit="1" customWidth="1"/>
    <col min="4" max="4" width="7.6640625" style="1" bestFit="1" customWidth="1"/>
    <col min="5" max="5" width="11.5" style="1" customWidth="1"/>
    <col min="6" max="6" width="9.83203125" style="1" bestFit="1" customWidth="1"/>
    <col min="7" max="7" width="11.83203125" style="1" bestFit="1" customWidth="1"/>
    <col min="8" max="8" width="7.5" style="1" customWidth="1"/>
    <col min="9" max="9" width="7.5" style="1" bestFit="1" customWidth="1"/>
    <col min="10" max="10" width="6.1640625" style="1" customWidth="1"/>
    <col min="11" max="11" width="14" style="1" customWidth="1"/>
    <col min="12" max="12" width="8.5" style="1" customWidth="1"/>
    <col min="13" max="13" width="7.83203125" style="1" customWidth="1"/>
    <col min="14" max="14" width="8.83203125" style="1" bestFit="1" customWidth="1"/>
    <col min="15" max="17" width="6.5" style="1" customWidth="1"/>
    <col min="18" max="18" width="7.6640625" style="1" customWidth="1"/>
    <col min="19" max="16384" width="9.1640625" style="1"/>
  </cols>
  <sheetData>
    <row r="1" spans="1:18" ht="20.25" customHeight="1">
      <c r="B1" s="136" t="s">
        <v>18</v>
      </c>
      <c r="C1" s="136"/>
      <c r="D1" s="136"/>
      <c r="E1" s="136"/>
      <c r="F1" s="136"/>
      <c r="G1" s="136"/>
      <c r="H1" s="136"/>
      <c r="I1" s="136"/>
      <c r="J1" s="136"/>
      <c r="K1" s="136"/>
      <c r="L1" s="136"/>
      <c r="M1" s="2"/>
    </row>
    <row r="2" spans="1:18" ht="15" customHeight="1">
      <c r="B2" s="11" t="s">
        <v>3</v>
      </c>
      <c r="C2" s="134"/>
      <c r="D2" s="134"/>
      <c r="E2" s="133" t="s">
        <v>4</v>
      </c>
      <c r="F2" s="133"/>
      <c r="G2" s="133"/>
      <c r="H2" s="133"/>
      <c r="I2" s="133"/>
      <c r="J2" s="133"/>
      <c r="K2" s="133"/>
      <c r="L2" s="133"/>
      <c r="M2" s="2"/>
    </row>
    <row r="3" spans="1:18" ht="15">
      <c r="B3" s="11" t="s">
        <v>102</v>
      </c>
      <c r="C3" s="134"/>
      <c r="D3" s="134"/>
      <c r="E3" s="133" t="s">
        <v>111</v>
      </c>
      <c r="F3" s="133"/>
      <c r="G3" s="133"/>
      <c r="H3" s="133"/>
      <c r="I3" s="133"/>
      <c r="J3" s="133"/>
      <c r="K3" s="133"/>
      <c r="L3" s="133"/>
      <c r="M3" s="2"/>
    </row>
    <row r="4" spans="1:18" ht="15">
      <c r="B4" s="11" t="s">
        <v>0</v>
      </c>
      <c r="C4" s="134"/>
      <c r="D4" s="134"/>
      <c r="E4" s="133" t="s">
        <v>112</v>
      </c>
      <c r="F4" s="133"/>
      <c r="G4" s="133"/>
      <c r="H4" s="133"/>
      <c r="I4" s="133"/>
      <c r="J4" s="133"/>
      <c r="K4" s="133"/>
      <c r="L4" s="133"/>
      <c r="M4" s="2"/>
    </row>
    <row r="5" spans="1:18" ht="15">
      <c r="B5" s="11" t="s">
        <v>102</v>
      </c>
      <c r="C5" s="134"/>
      <c r="D5" s="134"/>
      <c r="E5" s="133"/>
      <c r="F5" s="133"/>
      <c r="G5" s="133"/>
      <c r="H5" s="133"/>
      <c r="I5" s="133"/>
      <c r="J5" s="133"/>
      <c r="K5" s="133"/>
      <c r="L5" s="133"/>
      <c r="M5" s="2"/>
    </row>
    <row r="6" spans="1:18">
      <c r="A6" s="155"/>
      <c r="B6" s="155"/>
      <c r="C6" s="155"/>
      <c r="D6" s="155"/>
      <c r="E6" s="155"/>
      <c r="F6" s="155"/>
      <c r="G6" s="155"/>
      <c r="H6" s="155"/>
      <c r="I6" s="155"/>
      <c r="J6" s="155"/>
      <c r="K6" s="155"/>
      <c r="L6" s="155"/>
      <c r="M6" s="155"/>
      <c r="N6" s="155"/>
      <c r="O6" s="155"/>
      <c r="P6" s="155"/>
      <c r="Q6" s="155"/>
      <c r="R6" s="155"/>
    </row>
    <row r="7" spans="1:18" ht="25">
      <c r="A7" s="156" t="s">
        <v>233</v>
      </c>
      <c r="B7" s="156"/>
      <c r="C7" s="156"/>
      <c r="D7" s="156"/>
      <c r="E7" s="156"/>
      <c r="F7" s="156"/>
      <c r="G7" s="156"/>
      <c r="H7" s="156"/>
      <c r="I7" s="156"/>
      <c r="J7" s="156"/>
      <c r="K7" s="156"/>
      <c r="L7" s="156"/>
      <c r="M7" s="156"/>
      <c r="N7" s="156"/>
      <c r="O7" s="156"/>
      <c r="P7" s="156"/>
      <c r="Q7" s="156"/>
      <c r="R7" s="156"/>
    </row>
    <row r="8" spans="1:18" s="3" customFormat="1" ht="45.75" customHeight="1">
      <c r="A8" s="150" t="s">
        <v>126</v>
      </c>
      <c r="B8" s="150" t="s">
        <v>41</v>
      </c>
      <c r="C8" s="151" t="s">
        <v>74</v>
      </c>
      <c r="D8" s="150" t="s">
        <v>39</v>
      </c>
      <c r="E8" s="150" t="s">
        <v>46</v>
      </c>
      <c r="F8" s="150" t="s">
        <v>42</v>
      </c>
      <c r="G8" s="150" t="s">
        <v>43</v>
      </c>
      <c r="H8" s="153" t="s">
        <v>113</v>
      </c>
      <c r="I8" s="150" t="s">
        <v>114</v>
      </c>
      <c r="J8" s="157" t="s">
        <v>51</v>
      </c>
      <c r="K8" s="158"/>
      <c r="L8" s="159"/>
      <c r="M8" s="150" t="s">
        <v>45</v>
      </c>
      <c r="N8" s="150"/>
      <c r="O8" s="150"/>
      <c r="P8" s="150" t="s">
        <v>44</v>
      </c>
      <c r="Q8" s="150"/>
      <c r="R8" s="150"/>
    </row>
    <row r="9" spans="1:18" s="3" customFormat="1" ht="129" customHeight="1">
      <c r="A9" s="150"/>
      <c r="B9" s="150"/>
      <c r="C9" s="152"/>
      <c r="D9" s="150"/>
      <c r="E9" s="150"/>
      <c r="F9" s="150"/>
      <c r="G9" s="150"/>
      <c r="H9" s="154"/>
      <c r="I9" s="150"/>
      <c r="J9" s="38" t="s">
        <v>115</v>
      </c>
      <c r="K9" s="38" t="s">
        <v>116</v>
      </c>
      <c r="L9" s="38" t="s">
        <v>248</v>
      </c>
      <c r="M9" s="38" t="s">
        <v>115</v>
      </c>
      <c r="N9" s="38" t="s">
        <v>116</v>
      </c>
      <c r="O9" s="38" t="s">
        <v>248</v>
      </c>
      <c r="P9" s="38" t="s">
        <v>115</v>
      </c>
      <c r="Q9" s="38" t="s">
        <v>116</v>
      </c>
      <c r="R9" s="38" t="s">
        <v>248</v>
      </c>
    </row>
    <row r="10" spans="1:18" ht="25" customHeight="1">
      <c r="A10" s="74">
        <v>1</v>
      </c>
      <c r="B10" s="74" t="s">
        <v>136</v>
      </c>
      <c r="C10" s="74"/>
      <c r="D10" s="74"/>
      <c r="E10" s="74"/>
      <c r="F10" s="72" t="s">
        <v>137</v>
      </c>
      <c r="G10" s="73" t="s">
        <v>138</v>
      </c>
      <c r="H10" s="74">
        <v>279</v>
      </c>
      <c r="I10" s="74">
        <v>10.199999999999999</v>
      </c>
      <c r="J10" s="74">
        <v>9.8000000000000007</v>
      </c>
      <c r="K10" s="74"/>
      <c r="L10" s="74"/>
      <c r="M10" s="74">
        <v>0.5</v>
      </c>
      <c r="N10" s="74"/>
      <c r="O10" s="74"/>
      <c r="P10" s="74"/>
      <c r="Q10" s="74"/>
      <c r="R10" s="74"/>
    </row>
    <row r="11" spans="1:18" ht="25" customHeight="1">
      <c r="A11" s="74">
        <v>2</v>
      </c>
      <c r="B11" s="74"/>
      <c r="C11" s="74"/>
      <c r="D11" s="74"/>
      <c r="E11" s="74"/>
      <c r="F11" s="72"/>
      <c r="G11" s="73"/>
      <c r="H11" s="74"/>
      <c r="I11" s="74"/>
      <c r="J11" s="74"/>
      <c r="K11" s="74"/>
      <c r="L11" s="74"/>
      <c r="M11" s="74"/>
      <c r="N11" s="74"/>
      <c r="O11" s="74"/>
      <c r="P11" s="74"/>
      <c r="Q11" s="74"/>
      <c r="R11" s="74"/>
    </row>
    <row r="12" spans="1:18" ht="25" customHeight="1">
      <c r="A12" s="74">
        <v>3</v>
      </c>
      <c r="B12" s="74"/>
      <c r="C12" s="74"/>
      <c r="D12" s="74"/>
      <c r="E12" s="74"/>
      <c r="F12" s="72"/>
      <c r="G12" s="73"/>
      <c r="H12" s="74"/>
      <c r="I12" s="74"/>
      <c r="J12" s="74"/>
      <c r="K12" s="74"/>
      <c r="L12" s="74"/>
      <c r="M12" s="74"/>
      <c r="N12" s="74"/>
      <c r="O12" s="74"/>
      <c r="P12" s="74"/>
      <c r="Q12" s="74"/>
      <c r="R12" s="74"/>
    </row>
    <row r="13" spans="1:18" ht="25" customHeight="1">
      <c r="A13" s="74">
        <v>4</v>
      </c>
      <c r="B13" s="74"/>
      <c r="C13" s="75"/>
      <c r="D13" s="74"/>
      <c r="E13" s="74"/>
      <c r="F13" s="72"/>
      <c r="G13" s="73"/>
      <c r="H13" s="74"/>
      <c r="I13" s="74"/>
      <c r="J13" s="74"/>
      <c r="K13" s="74"/>
      <c r="L13" s="74"/>
      <c r="M13" s="74"/>
      <c r="N13" s="74"/>
      <c r="O13" s="74"/>
      <c r="P13" s="74"/>
      <c r="Q13" s="74"/>
      <c r="R13" s="74"/>
    </row>
    <row r="14" spans="1:18" ht="25" customHeight="1">
      <c r="A14" s="74">
        <v>5</v>
      </c>
      <c r="B14" s="74"/>
      <c r="C14" s="74"/>
      <c r="D14" s="74"/>
      <c r="E14" s="74"/>
      <c r="F14" s="72"/>
      <c r="G14" s="73"/>
      <c r="H14" s="74"/>
      <c r="I14" s="74"/>
      <c r="J14" s="74"/>
      <c r="K14" s="74"/>
      <c r="L14" s="74"/>
      <c r="M14" s="74"/>
      <c r="N14" s="74"/>
      <c r="O14" s="74"/>
      <c r="P14" s="74"/>
      <c r="Q14" s="74"/>
      <c r="R14" s="74"/>
    </row>
    <row r="15" spans="1:18" ht="25" customHeight="1">
      <c r="A15" s="74">
        <v>6</v>
      </c>
      <c r="B15" s="74"/>
      <c r="C15" s="74"/>
      <c r="D15" s="74"/>
      <c r="E15" s="74"/>
      <c r="F15" s="72"/>
      <c r="G15" s="73"/>
      <c r="H15" s="74"/>
      <c r="I15" s="74"/>
      <c r="J15" s="74"/>
      <c r="K15" s="74"/>
      <c r="L15" s="74"/>
      <c r="M15" s="74"/>
      <c r="N15" s="74"/>
      <c r="O15" s="74"/>
      <c r="P15" s="74"/>
      <c r="Q15" s="74"/>
      <c r="R15" s="74"/>
    </row>
    <row r="16" spans="1:18" ht="25" customHeight="1">
      <c r="A16" s="74">
        <v>7</v>
      </c>
      <c r="B16" s="74"/>
      <c r="C16" s="74"/>
      <c r="D16" s="74"/>
      <c r="E16" s="74"/>
      <c r="F16" s="72"/>
      <c r="G16" s="73"/>
      <c r="H16" s="74"/>
      <c r="I16" s="74"/>
      <c r="J16" s="74"/>
      <c r="K16" s="74"/>
      <c r="L16" s="74"/>
      <c r="M16" s="74"/>
      <c r="N16" s="74"/>
      <c r="O16" s="74"/>
      <c r="P16" s="74"/>
      <c r="Q16" s="74"/>
      <c r="R16" s="74"/>
    </row>
    <row r="17" spans="1:18" ht="25" customHeight="1">
      <c r="A17" s="74">
        <v>8</v>
      </c>
      <c r="B17" s="74"/>
      <c r="C17" s="74"/>
      <c r="D17" s="74"/>
      <c r="E17" s="74"/>
      <c r="F17" s="72"/>
      <c r="G17" s="73"/>
      <c r="H17" s="74"/>
      <c r="I17" s="74"/>
      <c r="J17" s="74"/>
      <c r="K17" s="74"/>
      <c r="L17" s="74"/>
      <c r="M17" s="74"/>
      <c r="N17" s="74"/>
      <c r="O17" s="74"/>
      <c r="P17" s="74"/>
      <c r="Q17" s="74"/>
      <c r="R17" s="74"/>
    </row>
    <row r="18" spans="1:18" ht="25" customHeight="1">
      <c r="A18" s="74">
        <v>9</v>
      </c>
      <c r="B18" s="74"/>
      <c r="C18" s="74"/>
      <c r="D18" s="74"/>
      <c r="E18" s="74"/>
      <c r="F18" s="72"/>
      <c r="G18" s="73"/>
      <c r="H18" s="74"/>
      <c r="I18" s="74"/>
      <c r="J18" s="74"/>
      <c r="K18" s="74"/>
      <c r="L18" s="74"/>
      <c r="M18" s="74"/>
      <c r="N18" s="74"/>
      <c r="O18" s="74"/>
      <c r="P18" s="74"/>
      <c r="Q18" s="74"/>
      <c r="R18" s="74"/>
    </row>
    <row r="19" spans="1:18" ht="25" customHeight="1">
      <c r="A19" s="74">
        <v>10</v>
      </c>
      <c r="B19" s="74"/>
      <c r="C19" s="74"/>
      <c r="D19" s="74"/>
      <c r="E19" s="74"/>
      <c r="F19" s="72"/>
      <c r="G19" s="73"/>
      <c r="H19" s="74"/>
      <c r="I19" s="74"/>
      <c r="J19" s="74"/>
      <c r="K19" s="74"/>
      <c r="L19" s="74"/>
      <c r="M19" s="74"/>
      <c r="N19" s="74"/>
      <c r="O19" s="74"/>
      <c r="P19" s="74"/>
      <c r="Q19" s="74"/>
      <c r="R19" s="74"/>
    </row>
    <row r="20" spans="1:18" ht="25" customHeight="1">
      <c r="A20" s="74">
        <v>11</v>
      </c>
      <c r="B20" s="74"/>
      <c r="C20" s="74"/>
      <c r="D20" s="74"/>
      <c r="E20" s="74"/>
      <c r="F20" s="72"/>
      <c r="G20" s="73"/>
      <c r="H20" s="74"/>
      <c r="I20" s="74"/>
      <c r="J20" s="74"/>
      <c r="K20" s="74"/>
      <c r="L20" s="74"/>
      <c r="M20" s="74"/>
      <c r="N20" s="74"/>
      <c r="O20" s="74"/>
      <c r="P20" s="74"/>
      <c r="Q20" s="74"/>
      <c r="R20" s="74"/>
    </row>
    <row r="21" spans="1:18" ht="25" customHeight="1">
      <c r="A21" s="74">
        <v>12</v>
      </c>
      <c r="B21" s="74"/>
      <c r="C21" s="74"/>
      <c r="D21" s="74"/>
      <c r="E21" s="74"/>
      <c r="F21" s="72"/>
      <c r="G21" s="73"/>
      <c r="H21" s="74"/>
      <c r="I21" s="74"/>
      <c r="J21" s="74"/>
      <c r="K21" s="74"/>
      <c r="L21" s="74"/>
      <c r="M21" s="74"/>
      <c r="N21" s="74"/>
      <c r="O21" s="74"/>
      <c r="P21" s="74"/>
      <c r="Q21" s="74"/>
      <c r="R21" s="74"/>
    </row>
    <row r="22" spans="1:18" ht="25" customHeight="1">
      <c r="A22" s="74">
        <v>13</v>
      </c>
      <c r="B22" s="74"/>
      <c r="C22" s="74"/>
      <c r="D22" s="74"/>
      <c r="E22" s="74"/>
      <c r="F22" s="72"/>
      <c r="G22" s="73"/>
      <c r="H22" s="74"/>
      <c r="I22" s="74"/>
      <c r="J22" s="74"/>
      <c r="K22" s="74"/>
      <c r="L22" s="74"/>
      <c r="M22" s="74"/>
      <c r="N22" s="74"/>
      <c r="O22" s="74"/>
      <c r="P22" s="74"/>
      <c r="Q22" s="74"/>
      <c r="R22" s="74"/>
    </row>
    <row r="23" spans="1:18" ht="25" customHeight="1">
      <c r="A23" s="74">
        <v>14</v>
      </c>
      <c r="B23" s="74"/>
      <c r="C23" s="74"/>
      <c r="D23" s="74"/>
      <c r="E23" s="74"/>
      <c r="F23" s="72"/>
      <c r="G23" s="73"/>
      <c r="H23" s="74"/>
      <c r="I23" s="74"/>
      <c r="J23" s="74"/>
      <c r="K23" s="74"/>
      <c r="L23" s="74"/>
      <c r="M23" s="74"/>
      <c r="N23" s="74"/>
      <c r="O23" s="74"/>
      <c r="P23" s="74"/>
      <c r="Q23" s="74"/>
      <c r="R23" s="74"/>
    </row>
    <row r="24" spans="1:18" ht="25" customHeight="1">
      <c r="A24" s="74">
        <v>15</v>
      </c>
      <c r="B24" s="74"/>
      <c r="C24" s="74"/>
      <c r="D24" s="74"/>
      <c r="E24" s="74"/>
      <c r="F24" s="72"/>
      <c r="G24" s="73"/>
      <c r="H24" s="74"/>
      <c r="I24" s="74"/>
      <c r="J24" s="74"/>
      <c r="K24" s="74"/>
      <c r="L24" s="74"/>
      <c r="M24" s="74"/>
      <c r="N24" s="74"/>
      <c r="O24" s="74"/>
      <c r="P24" s="74"/>
      <c r="Q24" s="74"/>
      <c r="R24" s="74"/>
    </row>
    <row r="25" spans="1:18" ht="25" customHeight="1">
      <c r="A25" s="74">
        <v>16</v>
      </c>
      <c r="B25" s="74"/>
      <c r="C25" s="74"/>
      <c r="D25" s="74"/>
      <c r="E25" s="74"/>
      <c r="F25" s="72"/>
      <c r="G25" s="73"/>
      <c r="H25" s="74"/>
      <c r="I25" s="74"/>
      <c r="J25" s="74"/>
      <c r="K25" s="74"/>
      <c r="L25" s="74"/>
      <c r="M25" s="74"/>
      <c r="N25" s="74"/>
      <c r="O25" s="74"/>
      <c r="P25" s="74"/>
      <c r="Q25" s="74"/>
      <c r="R25" s="74"/>
    </row>
    <row r="26" spans="1:18" ht="25" customHeight="1">
      <c r="A26" s="74">
        <v>17</v>
      </c>
      <c r="B26" s="74"/>
      <c r="C26" s="74"/>
      <c r="D26" s="74"/>
      <c r="E26" s="74"/>
      <c r="F26" s="72"/>
      <c r="G26" s="73"/>
      <c r="H26" s="74"/>
      <c r="I26" s="74"/>
      <c r="J26" s="74"/>
      <c r="K26" s="74"/>
      <c r="L26" s="74"/>
      <c r="M26" s="74"/>
      <c r="N26" s="74"/>
      <c r="O26" s="74"/>
      <c r="P26" s="74"/>
      <c r="Q26" s="74"/>
      <c r="R26" s="74"/>
    </row>
    <row r="27" spans="1:18" ht="25" customHeight="1">
      <c r="A27" s="74">
        <v>18</v>
      </c>
      <c r="B27" s="74"/>
      <c r="C27" s="74"/>
      <c r="D27" s="74"/>
      <c r="E27" s="74"/>
      <c r="F27" s="72"/>
      <c r="G27" s="73"/>
      <c r="H27" s="74"/>
      <c r="I27" s="74"/>
      <c r="J27" s="74"/>
      <c r="K27" s="74"/>
      <c r="L27" s="74"/>
      <c r="M27" s="74"/>
      <c r="N27" s="74"/>
      <c r="O27" s="74"/>
      <c r="P27" s="74"/>
      <c r="Q27" s="74"/>
      <c r="R27" s="74"/>
    </row>
    <row r="28" spans="1:18" ht="25" customHeight="1">
      <c r="A28" s="74">
        <v>19</v>
      </c>
      <c r="B28" s="74"/>
      <c r="C28" s="74"/>
      <c r="D28" s="74"/>
      <c r="E28" s="74"/>
      <c r="F28" s="72"/>
      <c r="G28" s="73"/>
      <c r="H28" s="74"/>
      <c r="I28" s="74"/>
      <c r="J28" s="74"/>
      <c r="K28" s="74"/>
      <c r="L28" s="74"/>
      <c r="M28" s="74"/>
      <c r="N28" s="74"/>
      <c r="O28" s="74"/>
      <c r="P28" s="74"/>
      <c r="Q28" s="74"/>
      <c r="R28" s="74"/>
    </row>
    <row r="29" spans="1:18" ht="25" customHeight="1">
      <c r="A29" s="74">
        <v>20</v>
      </c>
      <c r="B29" s="74"/>
      <c r="C29" s="74"/>
      <c r="D29" s="74"/>
      <c r="E29" s="74"/>
      <c r="F29" s="72"/>
      <c r="G29" s="73"/>
      <c r="H29" s="74"/>
      <c r="I29" s="74"/>
      <c r="J29" s="74"/>
      <c r="K29" s="74"/>
      <c r="L29" s="74"/>
      <c r="M29" s="74"/>
      <c r="N29" s="74"/>
      <c r="O29" s="74"/>
      <c r="P29" s="74"/>
      <c r="Q29" s="74"/>
      <c r="R29" s="74"/>
    </row>
    <row r="30" spans="1:18" ht="25" customHeight="1">
      <c r="A30" s="74">
        <v>21</v>
      </c>
      <c r="B30" s="74"/>
      <c r="C30" s="74"/>
      <c r="D30" s="74"/>
      <c r="E30" s="74"/>
      <c r="F30" s="72"/>
      <c r="G30" s="73"/>
      <c r="H30" s="74"/>
      <c r="I30" s="74"/>
      <c r="J30" s="74"/>
      <c r="K30" s="74"/>
      <c r="L30" s="74"/>
      <c r="M30" s="74"/>
      <c r="N30" s="74"/>
      <c r="O30" s="74"/>
      <c r="P30" s="74"/>
      <c r="Q30" s="74"/>
      <c r="R30" s="74"/>
    </row>
    <row r="31" spans="1:18" ht="25" customHeight="1">
      <c r="A31" s="74">
        <v>22</v>
      </c>
      <c r="B31" s="74"/>
      <c r="C31" s="74"/>
      <c r="D31" s="74"/>
      <c r="E31" s="74"/>
      <c r="F31" s="72"/>
      <c r="G31" s="73"/>
      <c r="H31" s="74"/>
      <c r="I31" s="74"/>
      <c r="J31" s="74"/>
      <c r="K31" s="74"/>
      <c r="L31" s="74"/>
      <c r="M31" s="74"/>
      <c r="N31" s="74"/>
      <c r="O31" s="74"/>
      <c r="P31" s="74"/>
      <c r="Q31" s="74"/>
      <c r="R31" s="74"/>
    </row>
    <row r="32" spans="1:18" ht="25" customHeight="1">
      <c r="A32" s="74">
        <v>23</v>
      </c>
      <c r="B32" s="74"/>
      <c r="C32" s="74"/>
      <c r="D32" s="74"/>
      <c r="E32" s="74"/>
      <c r="F32" s="72"/>
      <c r="G32" s="73"/>
      <c r="H32" s="74"/>
      <c r="I32" s="74"/>
      <c r="J32" s="74"/>
      <c r="K32" s="74"/>
      <c r="L32" s="74"/>
      <c r="M32" s="74"/>
      <c r="N32" s="74"/>
      <c r="O32" s="74"/>
      <c r="P32" s="74"/>
      <c r="Q32" s="74"/>
      <c r="R32" s="74"/>
    </row>
    <row r="33" spans="1:18" ht="25" customHeight="1">
      <c r="A33" s="74">
        <v>24</v>
      </c>
      <c r="B33" s="74"/>
      <c r="C33" s="74"/>
      <c r="D33" s="74"/>
      <c r="E33" s="74"/>
      <c r="F33" s="72"/>
      <c r="G33" s="73"/>
      <c r="H33" s="74"/>
      <c r="I33" s="74"/>
      <c r="J33" s="74"/>
      <c r="K33" s="74"/>
      <c r="L33" s="74"/>
      <c r="M33" s="74"/>
      <c r="N33" s="74"/>
      <c r="O33" s="74"/>
      <c r="P33" s="74"/>
      <c r="Q33" s="74"/>
      <c r="R33" s="74"/>
    </row>
    <row r="34" spans="1:18" ht="25" customHeight="1">
      <c r="A34" s="74">
        <v>25</v>
      </c>
      <c r="B34" s="74"/>
      <c r="C34" s="74"/>
      <c r="D34" s="74"/>
      <c r="E34" s="74"/>
      <c r="F34" s="72"/>
      <c r="G34" s="73"/>
      <c r="H34" s="74"/>
      <c r="I34" s="74"/>
      <c r="J34" s="74"/>
      <c r="K34" s="74"/>
      <c r="L34" s="74"/>
      <c r="M34" s="74"/>
      <c r="N34" s="74"/>
      <c r="O34" s="74"/>
      <c r="P34" s="74"/>
      <c r="Q34" s="74"/>
      <c r="R34" s="74"/>
    </row>
    <row r="35" spans="1:18" ht="25" customHeight="1">
      <c r="A35" s="74">
        <v>26</v>
      </c>
      <c r="B35" s="74"/>
      <c r="C35" s="74"/>
      <c r="D35" s="74"/>
      <c r="E35" s="74"/>
      <c r="F35" s="72"/>
      <c r="G35" s="73"/>
      <c r="H35" s="74"/>
      <c r="I35" s="74"/>
      <c r="J35" s="74"/>
      <c r="K35" s="74"/>
      <c r="L35" s="74"/>
      <c r="M35" s="74"/>
      <c r="N35" s="74"/>
      <c r="O35" s="74"/>
      <c r="P35" s="74"/>
      <c r="Q35" s="74"/>
      <c r="R35" s="74"/>
    </row>
    <row r="36" spans="1:18" ht="23.25" customHeight="1">
      <c r="A36" s="58"/>
      <c r="B36" s="59" t="s">
        <v>128</v>
      </c>
      <c r="C36" s="58"/>
      <c r="D36" s="58"/>
      <c r="E36" s="58"/>
      <c r="F36" s="58"/>
      <c r="G36" s="58"/>
      <c r="H36" s="58"/>
      <c r="I36" s="58"/>
      <c r="J36" s="58">
        <f t="shared" ref="J36:R36" si="0">AVERAGE(J10:J35)</f>
        <v>9.8000000000000007</v>
      </c>
      <c r="K36" s="58" t="e">
        <f t="shared" si="0"/>
        <v>#DIV/0!</v>
      </c>
      <c r="L36" s="58" t="e">
        <f t="shared" si="0"/>
        <v>#DIV/0!</v>
      </c>
      <c r="M36" s="58">
        <f t="shared" si="0"/>
        <v>0.5</v>
      </c>
      <c r="N36" s="58" t="e">
        <f t="shared" si="0"/>
        <v>#DIV/0!</v>
      </c>
      <c r="O36" s="58" t="e">
        <f t="shared" si="0"/>
        <v>#DIV/0!</v>
      </c>
      <c r="P36" s="58" t="e">
        <f t="shared" si="0"/>
        <v>#DIV/0!</v>
      </c>
      <c r="Q36" s="58" t="e">
        <f t="shared" si="0"/>
        <v>#DIV/0!</v>
      </c>
      <c r="R36" s="58" t="e">
        <f t="shared" si="0"/>
        <v>#DIV/0!</v>
      </c>
    </row>
    <row r="37" spans="1:18" ht="16">
      <c r="B37" s="46" t="s">
        <v>132</v>
      </c>
      <c r="C37" s="47">
        <v>485</v>
      </c>
    </row>
    <row r="38" spans="1:18" ht="48">
      <c r="B38" s="46" t="s">
        <v>130</v>
      </c>
      <c r="C38" s="57">
        <f>J36-M36</f>
        <v>9.3000000000000007</v>
      </c>
    </row>
    <row r="39" spans="1:18" ht="15">
      <c r="B39" s="45" t="s">
        <v>131</v>
      </c>
      <c r="C39" s="50">
        <v>2.0999999999999999E-3</v>
      </c>
    </row>
    <row r="40" spans="1:18" ht="15">
      <c r="B40" s="45" t="s">
        <v>129</v>
      </c>
      <c r="C40" s="56">
        <f>C37*C38*C39</f>
        <v>9.4720499999999994</v>
      </c>
    </row>
  </sheetData>
  <mergeCells count="27">
    <mergeCell ref="B1:L1"/>
    <mergeCell ref="A6:R6"/>
    <mergeCell ref="A7:R7"/>
    <mergeCell ref="I8:I9"/>
    <mergeCell ref="J8:L8"/>
    <mergeCell ref="C2:D2"/>
    <mergeCell ref="C3:D3"/>
    <mergeCell ref="C4:D4"/>
    <mergeCell ref="C5:D5"/>
    <mergeCell ref="E2:G2"/>
    <mergeCell ref="E3:G3"/>
    <mergeCell ref="E4:G4"/>
    <mergeCell ref="E5:G5"/>
    <mergeCell ref="H2:L2"/>
    <mergeCell ref="H3:L3"/>
    <mergeCell ref="H5:L5"/>
    <mergeCell ref="H4:L4"/>
    <mergeCell ref="M8:O8"/>
    <mergeCell ref="P8:R8"/>
    <mergeCell ref="A8:A9"/>
    <mergeCell ref="B8:B9"/>
    <mergeCell ref="D8:D9"/>
    <mergeCell ref="E8:E9"/>
    <mergeCell ref="F8:F9"/>
    <mergeCell ref="G8:G9"/>
    <mergeCell ref="C8:C9"/>
    <mergeCell ref="H8:H9"/>
  </mergeCells>
  <pageMargins left="0.23622047244094491" right="0.23622047244094491" top="0.74803149606299213" bottom="0.74803149606299213" header="0.31496062992125984" footer="0.31496062992125984"/>
  <pageSetup paperSize="8" scale="7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26"/>
  <sheetViews>
    <sheetView zoomScaleSheetLayoutView="100" workbookViewId="0">
      <selection activeCell="L7" sqref="L7"/>
    </sheetView>
  </sheetViews>
  <sheetFormatPr baseColWidth="10" defaultColWidth="9.1640625" defaultRowHeight="14"/>
  <cols>
    <col min="1" max="1" width="6.83203125" style="1" bestFit="1" customWidth="1"/>
    <col min="2" max="2" width="25.5" style="1" customWidth="1"/>
    <col min="3" max="3" width="9.1640625" style="1"/>
    <col min="4" max="4" width="11.5" style="1" customWidth="1"/>
    <col min="5" max="7" width="9.1640625" style="1"/>
    <col min="8" max="8" width="11.1640625" style="1" bestFit="1" customWidth="1"/>
    <col min="9" max="9" width="11.1640625" style="1" customWidth="1"/>
    <col min="10" max="16384" width="9.1640625" style="1"/>
  </cols>
  <sheetData>
    <row r="1" spans="1:13" ht="28.5" customHeight="1">
      <c r="A1" s="161" t="s">
        <v>84</v>
      </c>
      <c r="B1" s="161"/>
      <c r="C1" s="161"/>
      <c r="D1" s="161"/>
      <c r="E1" s="161"/>
      <c r="F1" s="161"/>
      <c r="G1" s="161"/>
      <c r="H1" s="161"/>
      <c r="I1" s="161"/>
    </row>
    <row r="2" spans="1:13" ht="24" customHeight="1">
      <c r="A2" s="162" t="s">
        <v>234</v>
      </c>
      <c r="B2" s="162"/>
      <c r="C2" s="162"/>
      <c r="D2" s="162"/>
      <c r="E2" s="162"/>
      <c r="F2" s="162"/>
      <c r="G2" s="162"/>
      <c r="H2" s="162"/>
      <c r="I2" s="162"/>
    </row>
    <row r="3" spans="1:13" ht="42" customHeight="1">
      <c r="A3" s="51">
        <v>1</v>
      </c>
      <c r="B3" s="167" t="s">
        <v>101</v>
      </c>
      <c r="C3" s="167"/>
      <c r="D3" s="167"/>
      <c r="E3" s="163" t="s">
        <v>75</v>
      </c>
      <c r="F3" s="163"/>
      <c r="G3" s="25">
        <f>'05 - Groundwater Recharge'!C40</f>
        <v>9.4720499999999994</v>
      </c>
      <c r="H3" s="166" t="s">
        <v>140</v>
      </c>
      <c r="I3" s="166"/>
      <c r="M3" s="2"/>
    </row>
    <row r="4" spans="1:13" ht="19.5" customHeight="1">
      <c r="A4" s="164"/>
      <c r="B4" s="164"/>
      <c r="C4" s="164"/>
      <c r="D4" s="164"/>
      <c r="E4" s="164"/>
      <c r="F4" s="164"/>
      <c r="G4" s="164"/>
      <c r="H4" s="164"/>
      <c r="I4" s="164"/>
    </row>
    <row r="5" spans="1:13" ht="28.5" customHeight="1">
      <c r="A5" s="41">
        <v>2</v>
      </c>
      <c r="B5" s="165" t="s">
        <v>76</v>
      </c>
      <c r="C5" s="165"/>
      <c r="D5" s="165"/>
      <c r="E5" s="165"/>
      <c r="F5" s="165"/>
      <c r="G5" s="165"/>
      <c r="H5" s="165"/>
      <c r="I5" s="165"/>
    </row>
    <row r="6" spans="1:13" ht="29.25" customHeight="1">
      <c r="A6" s="168" t="s">
        <v>126</v>
      </c>
      <c r="B6" s="169" t="s">
        <v>79</v>
      </c>
      <c r="C6" s="168" t="s">
        <v>80</v>
      </c>
      <c r="D6" s="168"/>
      <c r="E6" s="168"/>
      <c r="F6" s="168"/>
      <c r="G6" s="169" t="s">
        <v>125</v>
      </c>
      <c r="H6" s="170" t="s">
        <v>78</v>
      </c>
      <c r="I6" s="171"/>
    </row>
    <row r="7" spans="1:13" ht="45">
      <c r="A7" s="168"/>
      <c r="B7" s="169"/>
      <c r="C7" s="40" t="s">
        <v>123</v>
      </c>
      <c r="D7" s="40" t="s">
        <v>121</v>
      </c>
      <c r="E7" s="40" t="s">
        <v>122</v>
      </c>
      <c r="F7" s="40" t="s">
        <v>124</v>
      </c>
      <c r="G7" s="169"/>
      <c r="H7" s="172"/>
      <c r="I7" s="173"/>
    </row>
    <row r="8" spans="1:13" ht="20.25" customHeight="1">
      <c r="A8" s="34">
        <v>1</v>
      </c>
      <c r="B8" s="19"/>
      <c r="C8" s="19"/>
      <c r="D8" s="19"/>
      <c r="E8" s="19"/>
      <c r="F8" s="19"/>
      <c r="G8" s="20">
        <f>C8*D8*E8*F8/4048</f>
        <v>0</v>
      </c>
      <c r="H8" s="137" t="s">
        <v>140</v>
      </c>
      <c r="I8" s="160"/>
    </row>
    <row r="9" spans="1:13" ht="20.25" customHeight="1">
      <c r="A9" s="34">
        <v>2</v>
      </c>
      <c r="B9" s="19"/>
      <c r="C9" s="19"/>
      <c r="D9" s="19"/>
      <c r="E9" s="19"/>
      <c r="F9" s="19"/>
      <c r="G9" s="20">
        <f t="shared" ref="G9:G19" si="0">C9*D9*E9*F9/4048</f>
        <v>0</v>
      </c>
      <c r="H9" s="137" t="s">
        <v>140</v>
      </c>
      <c r="I9" s="160"/>
    </row>
    <row r="10" spans="1:13" ht="20.25" customHeight="1">
      <c r="A10" s="34">
        <v>3</v>
      </c>
      <c r="B10" s="19"/>
      <c r="C10" s="19"/>
      <c r="D10" s="19"/>
      <c r="E10" s="19"/>
      <c r="F10" s="19"/>
      <c r="G10" s="20">
        <f t="shared" si="0"/>
        <v>0</v>
      </c>
      <c r="H10" s="137" t="s">
        <v>140</v>
      </c>
      <c r="I10" s="160"/>
    </row>
    <row r="11" spans="1:13" ht="20.25" customHeight="1">
      <c r="A11" s="34">
        <v>4</v>
      </c>
      <c r="B11" s="19"/>
      <c r="C11" s="19"/>
      <c r="D11" s="19"/>
      <c r="E11" s="19"/>
      <c r="F11" s="19"/>
      <c r="G11" s="20">
        <f t="shared" si="0"/>
        <v>0</v>
      </c>
      <c r="H11" s="137" t="s">
        <v>140</v>
      </c>
      <c r="I11" s="160"/>
    </row>
    <row r="12" spans="1:13" ht="20.25" customHeight="1">
      <c r="A12" s="34">
        <v>5</v>
      </c>
      <c r="B12" s="19"/>
      <c r="C12" s="19"/>
      <c r="D12" s="19"/>
      <c r="E12" s="19"/>
      <c r="F12" s="19"/>
      <c r="G12" s="20">
        <f t="shared" si="0"/>
        <v>0</v>
      </c>
      <c r="H12" s="137" t="s">
        <v>140</v>
      </c>
      <c r="I12" s="160"/>
    </row>
    <row r="13" spans="1:13" ht="20.25" customHeight="1">
      <c r="A13" s="34">
        <v>6</v>
      </c>
      <c r="B13" s="19"/>
      <c r="C13" s="19"/>
      <c r="D13" s="19"/>
      <c r="E13" s="19"/>
      <c r="F13" s="19"/>
      <c r="G13" s="20">
        <f t="shared" si="0"/>
        <v>0</v>
      </c>
      <c r="H13" s="137" t="s">
        <v>140</v>
      </c>
      <c r="I13" s="160"/>
    </row>
    <row r="14" spans="1:13" ht="20.25" customHeight="1">
      <c r="A14" s="34">
        <v>7</v>
      </c>
      <c r="B14" s="19"/>
      <c r="C14" s="19"/>
      <c r="D14" s="19"/>
      <c r="E14" s="19"/>
      <c r="F14" s="19"/>
      <c r="G14" s="20">
        <f t="shared" si="0"/>
        <v>0</v>
      </c>
      <c r="H14" s="137" t="s">
        <v>140</v>
      </c>
      <c r="I14" s="160"/>
    </row>
    <row r="15" spans="1:13" ht="20.25" customHeight="1">
      <c r="A15" s="34">
        <v>8</v>
      </c>
      <c r="B15" s="19"/>
      <c r="C15" s="19"/>
      <c r="D15" s="19"/>
      <c r="E15" s="19"/>
      <c r="F15" s="19"/>
      <c r="G15" s="20">
        <f t="shared" si="0"/>
        <v>0</v>
      </c>
      <c r="H15" s="137" t="s">
        <v>140</v>
      </c>
      <c r="I15" s="160"/>
    </row>
    <row r="16" spans="1:13" ht="20.25" customHeight="1">
      <c r="A16" s="34">
        <v>9</v>
      </c>
      <c r="B16" s="19"/>
      <c r="C16" s="19"/>
      <c r="D16" s="19"/>
      <c r="E16" s="19"/>
      <c r="F16" s="19"/>
      <c r="G16" s="20">
        <f t="shared" si="0"/>
        <v>0</v>
      </c>
      <c r="H16" s="137" t="s">
        <v>140</v>
      </c>
      <c r="I16" s="160"/>
    </row>
    <row r="17" spans="1:9" ht="20.25" customHeight="1">
      <c r="A17" s="34">
        <v>10</v>
      </c>
      <c r="B17" s="19"/>
      <c r="C17" s="19"/>
      <c r="D17" s="19"/>
      <c r="E17" s="19"/>
      <c r="F17" s="19"/>
      <c r="G17" s="20">
        <f t="shared" si="0"/>
        <v>0</v>
      </c>
      <c r="H17" s="137" t="s">
        <v>140</v>
      </c>
      <c r="I17" s="160"/>
    </row>
    <row r="18" spans="1:9" ht="20.25" customHeight="1">
      <c r="A18" s="34">
        <v>11</v>
      </c>
      <c r="B18" s="19"/>
      <c r="C18" s="19"/>
      <c r="D18" s="19"/>
      <c r="E18" s="19"/>
      <c r="F18" s="19"/>
      <c r="G18" s="20">
        <f t="shared" si="0"/>
        <v>0</v>
      </c>
      <c r="H18" s="137" t="s">
        <v>140</v>
      </c>
      <c r="I18" s="160"/>
    </row>
    <row r="19" spans="1:9" ht="20.25" customHeight="1">
      <c r="A19" s="34">
        <v>12</v>
      </c>
      <c r="B19" s="19"/>
      <c r="C19" s="19"/>
      <c r="D19" s="19"/>
      <c r="E19" s="19"/>
      <c r="F19" s="19"/>
      <c r="G19" s="20">
        <f t="shared" si="0"/>
        <v>0</v>
      </c>
      <c r="H19" s="137" t="s">
        <v>140</v>
      </c>
      <c r="I19" s="160"/>
    </row>
    <row r="20" spans="1:9" ht="20.25" customHeight="1">
      <c r="A20" s="4"/>
      <c r="B20" s="14" t="s">
        <v>77</v>
      </c>
      <c r="C20" s="4"/>
      <c r="D20" s="4"/>
      <c r="E20" s="4"/>
      <c r="F20" s="4"/>
      <c r="G20" s="20">
        <f>SUM(G8:G19)</f>
        <v>0</v>
      </c>
      <c r="H20" s="137" t="s">
        <v>140</v>
      </c>
      <c r="I20" s="160"/>
    </row>
    <row r="21" spans="1:9">
      <c r="A21" s="140"/>
      <c r="B21" s="140"/>
      <c r="C21" s="140"/>
      <c r="D21" s="140"/>
      <c r="E21" s="140"/>
      <c r="F21" s="140"/>
      <c r="G21" s="140"/>
      <c r="H21" s="140"/>
      <c r="I21" s="140"/>
    </row>
    <row r="22" spans="1:9">
      <c r="A22" s="2"/>
      <c r="B22" s="2"/>
      <c r="C22" s="2"/>
      <c r="D22" s="2"/>
      <c r="E22" s="2"/>
      <c r="F22" s="2"/>
      <c r="G22" s="2"/>
      <c r="H22" s="82"/>
      <c r="I22" s="2"/>
    </row>
    <row r="23" spans="1:9" ht="16">
      <c r="A23" s="2"/>
      <c r="B23" s="174" t="s">
        <v>98</v>
      </c>
      <c r="C23" s="174"/>
      <c r="D23" s="55">
        <f>G20+G3</f>
        <v>9.4720499999999994</v>
      </c>
      <c r="E23" s="2"/>
      <c r="F23" s="2"/>
      <c r="G23" s="2"/>
      <c r="H23" s="82"/>
      <c r="I23" s="2"/>
    </row>
    <row r="24" spans="1:9">
      <c r="H24" s="83"/>
    </row>
    <row r="25" spans="1:9">
      <c r="A25" s="23"/>
      <c r="B25" s="1" t="s">
        <v>247</v>
      </c>
    </row>
    <row r="26" spans="1:9">
      <c r="A26" s="24"/>
      <c r="B26" s="1" t="s">
        <v>245</v>
      </c>
    </row>
  </sheetData>
  <mergeCells count="27">
    <mergeCell ref="H10:I10"/>
    <mergeCell ref="H6:I7"/>
    <mergeCell ref="H11:I11"/>
    <mergeCell ref="H12:I12"/>
    <mergeCell ref="B23:C23"/>
    <mergeCell ref="H16:I16"/>
    <mergeCell ref="H17:I17"/>
    <mergeCell ref="H18:I18"/>
    <mergeCell ref="H19:I19"/>
    <mergeCell ref="H20:I20"/>
    <mergeCell ref="A21:I21"/>
    <mergeCell ref="H15:I15"/>
    <mergeCell ref="H8:I8"/>
    <mergeCell ref="H9:I9"/>
    <mergeCell ref="H14:I14"/>
    <mergeCell ref="A1:I1"/>
    <mergeCell ref="A2:I2"/>
    <mergeCell ref="E3:F3"/>
    <mergeCell ref="A4:I4"/>
    <mergeCell ref="B5:I5"/>
    <mergeCell ref="H3:I3"/>
    <mergeCell ref="B3:D3"/>
    <mergeCell ref="A6:A7"/>
    <mergeCell ref="G6:G7"/>
    <mergeCell ref="C6:F6"/>
    <mergeCell ref="B6:B7"/>
    <mergeCell ref="H13:I13"/>
  </mergeCells>
  <pageMargins left="0.70866141732283472" right="0.70866141732283472" top="0.74803149606299213" bottom="0.74803149606299213" header="0.31496062992125984" footer="0.31496062992125984"/>
  <pageSetup paperSize="9" scale="8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Q33"/>
  <sheetViews>
    <sheetView zoomScaleNormal="100" zoomScaleSheetLayoutView="120" workbookViewId="0">
      <selection activeCell="A5" sqref="A5"/>
    </sheetView>
  </sheetViews>
  <sheetFormatPr baseColWidth="10" defaultColWidth="9.1640625" defaultRowHeight="14"/>
  <cols>
    <col min="1" max="1" width="7.5" style="1" customWidth="1"/>
    <col min="2" max="2" width="22.5" style="3" customWidth="1"/>
    <col min="3" max="3" width="14.33203125" style="1" bestFit="1" customWidth="1"/>
    <col min="4" max="4" width="10.33203125" style="1" customWidth="1"/>
    <col min="5" max="6" width="9.1640625" style="1"/>
    <col min="7" max="7" width="13.5" style="1" bestFit="1" customWidth="1"/>
    <col min="8" max="16384" width="9.1640625" style="1"/>
  </cols>
  <sheetData>
    <row r="1" spans="1:17" ht="23">
      <c r="A1" s="182" t="s">
        <v>84</v>
      </c>
      <c r="B1" s="182"/>
      <c r="C1" s="182"/>
      <c r="D1" s="182"/>
      <c r="E1" s="182"/>
      <c r="F1" s="182"/>
      <c r="G1" s="182"/>
    </row>
    <row r="2" spans="1:17" ht="30" customHeight="1">
      <c r="A2" s="188" t="s">
        <v>235</v>
      </c>
      <c r="B2" s="189"/>
      <c r="C2" s="189"/>
      <c r="D2" s="189"/>
      <c r="E2" s="189"/>
      <c r="F2" s="189"/>
      <c r="G2" s="190"/>
    </row>
    <row r="3" spans="1:17" ht="18" customHeight="1">
      <c r="A3" s="133"/>
      <c r="B3" s="133"/>
      <c r="C3" s="133"/>
      <c r="D3" s="133"/>
      <c r="E3" s="133"/>
      <c r="F3" s="133"/>
      <c r="G3" s="133"/>
    </row>
    <row r="4" spans="1:17" ht="23">
      <c r="A4" s="48" t="s">
        <v>81</v>
      </c>
      <c r="B4" s="183" t="s">
        <v>203</v>
      </c>
      <c r="C4" s="183"/>
      <c r="D4" s="183"/>
      <c r="E4" s="183"/>
      <c r="F4" s="183"/>
      <c r="G4" s="183"/>
    </row>
    <row r="5" spans="1:17" s="3" customFormat="1" ht="75">
      <c r="A5" s="42" t="s">
        <v>126</v>
      </c>
      <c r="B5" s="42" t="s">
        <v>86</v>
      </c>
      <c r="C5" s="42" t="s">
        <v>91</v>
      </c>
      <c r="D5" s="67" t="s">
        <v>246</v>
      </c>
      <c r="E5" s="42" t="s">
        <v>127</v>
      </c>
      <c r="F5" s="42" t="s">
        <v>97</v>
      </c>
      <c r="G5" s="43" t="s">
        <v>78</v>
      </c>
    </row>
    <row r="6" spans="1:17" ht="15" customHeight="1">
      <c r="A6" s="34">
        <v>1</v>
      </c>
      <c r="B6" s="27" t="s">
        <v>87</v>
      </c>
      <c r="C6" s="19"/>
      <c r="D6" s="20">
        <v>4</v>
      </c>
      <c r="E6" s="20">
        <v>1000</v>
      </c>
      <c r="F6" s="20">
        <f>C6*D6/E6</f>
        <v>0</v>
      </c>
      <c r="G6" s="4" t="s">
        <v>140</v>
      </c>
      <c r="I6" s="33"/>
      <c r="J6" s="33"/>
      <c r="K6" s="33"/>
      <c r="L6" s="33"/>
      <c r="M6" s="33"/>
      <c r="N6" s="33"/>
      <c r="O6" s="33"/>
      <c r="P6" s="33"/>
      <c r="Q6" s="33"/>
    </row>
    <row r="7" spans="1:17" ht="15">
      <c r="A7" s="34">
        <v>2</v>
      </c>
      <c r="B7" s="27" t="s">
        <v>85</v>
      </c>
      <c r="C7" s="19"/>
      <c r="D7" s="20">
        <v>6</v>
      </c>
      <c r="E7" s="20">
        <v>1000</v>
      </c>
      <c r="F7" s="20">
        <f>C7*D7/E7</f>
        <v>0</v>
      </c>
      <c r="G7" s="4" t="s">
        <v>140</v>
      </c>
      <c r="I7" s="33"/>
      <c r="J7" s="33"/>
      <c r="K7" s="33"/>
      <c r="L7" s="33"/>
      <c r="M7" s="33"/>
      <c r="N7" s="33"/>
      <c r="O7" s="33"/>
      <c r="P7" s="33"/>
      <c r="Q7" s="33"/>
    </row>
    <row r="8" spans="1:17" ht="30">
      <c r="A8" s="34">
        <v>3</v>
      </c>
      <c r="B8" s="27" t="s">
        <v>237</v>
      </c>
      <c r="C8" s="68"/>
      <c r="D8" s="20">
        <v>3</v>
      </c>
      <c r="E8" s="20">
        <v>1000</v>
      </c>
      <c r="F8" s="20">
        <f>C8*D8/E8</f>
        <v>0</v>
      </c>
      <c r="G8" s="4" t="s">
        <v>140</v>
      </c>
      <c r="I8" s="33"/>
      <c r="J8" s="33"/>
      <c r="K8" s="33"/>
      <c r="L8" s="33"/>
      <c r="M8" s="33"/>
      <c r="N8" s="33"/>
      <c r="O8" s="33"/>
      <c r="P8" s="33"/>
      <c r="Q8" s="33"/>
    </row>
    <row r="9" spans="1:17" ht="15">
      <c r="A9" s="34">
        <v>4</v>
      </c>
      <c r="B9" s="27" t="s">
        <v>88</v>
      </c>
      <c r="C9" s="19"/>
      <c r="D9" s="20">
        <v>0.5</v>
      </c>
      <c r="E9" s="20">
        <v>1000</v>
      </c>
      <c r="F9" s="20">
        <f>C9*D9/E9</f>
        <v>0</v>
      </c>
      <c r="G9" s="4" t="s">
        <v>140</v>
      </c>
    </row>
    <row r="10" spans="1:17" ht="15">
      <c r="A10" s="34">
        <v>5</v>
      </c>
      <c r="B10" s="27" t="s">
        <v>89</v>
      </c>
      <c r="C10" s="19"/>
      <c r="D10" s="19"/>
      <c r="E10" s="20">
        <v>1000</v>
      </c>
      <c r="F10" s="20">
        <f>C10*D10/E10</f>
        <v>0</v>
      </c>
      <c r="G10" s="4" t="s">
        <v>140</v>
      </c>
    </row>
    <row r="11" spans="1:17" ht="16">
      <c r="A11" s="4"/>
      <c r="B11" s="28" t="s">
        <v>95</v>
      </c>
      <c r="C11" s="21"/>
      <c r="D11" s="21"/>
      <c r="E11" s="21"/>
      <c r="F11" s="22">
        <f>SUM(F6:F10)</f>
        <v>0</v>
      </c>
      <c r="G11" s="4" t="s">
        <v>140</v>
      </c>
    </row>
    <row r="12" spans="1:17" ht="15.75" customHeight="1">
      <c r="A12" s="184"/>
      <c r="B12" s="184"/>
      <c r="C12" s="184"/>
      <c r="D12" s="184"/>
      <c r="E12" s="184"/>
      <c r="F12" s="184"/>
      <c r="G12" s="184"/>
      <c r="H12" s="2"/>
      <c r="I12" s="2"/>
    </row>
    <row r="13" spans="1:17" ht="23">
      <c r="A13" s="48" t="s">
        <v>82</v>
      </c>
      <c r="B13" s="185" t="s">
        <v>236</v>
      </c>
      <c r="C13" s="186"/>
      <c r="D13" s="186"/>
      <c r="E13" s="186"/>
      <c r="F13" s="186"/>
      <c r="G13" s="187"/>
    </row>
    <row r="14" spans="1:17" ht="60">
      <c r="A14" s="43" t="s">
        <v>126</v>
      </c>
      <c r="B14" s="44" t="s">
        <v>96</v>
      </c>
      <c r="C14" s="44"/>
      <c r="D14" s="44"/>
      <c r="E14" s="44"/>
      <c r="F14" s="39" t="s">
        <v>97</v>
      </c>
      <c r="G14" s="44" t="s">
        <v>78</v>
      </c>
    </row>
    <row r="15" spans="1:17" ht="16">
      <c r="A15" s="34">
        <v>1</v>
      </c>
      <c r="B15" s="29"/>
      <c r="C15" s="4"/>
      <c r="D15" s="4"/>
      <c r="E15" s="4"/>
      <c r="F15" s="19"/>
      <c r="G15" s="4" t="s">
        <v>140</v>
      </c>
    </row>
    <row r="16" spans="1:17" ht="16">
      <c r="A16" s="34">
        <v>2</v>
      </c>
      <c r="B16" s="29"/>
      <c r="C16" s="4"/>
      <c r="D16" s="4"/>
      <c r="E16" s="4"/>
      <c r="F16" s="19"/>
      <c r="G16" s="4" t="s">
        <v>140</v>
      </c>
    </row>
    <row r="17" spans="1:9" ht="16">
      <c r="A17" s="34">
        <v>3</v>
      </c>
      <c r="B17" s="29"/>
      <c r="C17" s="4"/>
      <c r="D17" s="4"/>
      <c r="E17" s="4"/>
      <c r="F17" s="19"/>
      <c r="G17" s="4" t="s">
        <v>140</v>
      </c>
    </row>
    <row r="18" spans="1:9">
      <c r="A18" s="34">
        <v>4</v>
      </c>
      <c r="B18" s="30"/>
      <c r="C18" s="4"/>
      <c r="D18" s="4"/>
      <c r="E18" s="4"/>
      <c r="F18" s="19"/>
      <c r="G18" s="4" t="s">
        <v>140</v>
      </c>
    </row>
    <row r="19" spans="1:9" ht="15">
      <c r="A19" s="51"/>
      <c r="B19" s="52" t="s">
        <v>90</v>
      </c>
      <c r="C19" s="14"/>
      <c r="D19" s="14"/>
      <c r="E19" s="14"/>
      <c r="F19" s="53">
        <f>SUM(F15:F18)</f>
        <v>0</v>
      </c>
      <c r="G19" s="4" t="s">
        <v>140</v>
      </c>
    </row>
    <row r="20" spans="1:9" ht="15.75" customHeight="1">
      <c r="A20" s="184"/>
      <c r="B20" s="184"/>
      <c r="C20" s="184"/>
      <c r="D20" s="184"/>
      <c r="E20" s="184"/>
      <c r="F20" s="184"/>
      <c r="G20" s="184"/>
      <c r="H20" s="184"/>
      <c r="I20" s="184"/>
    </row>
    <row r="21" spans="1:9" ht="23">
      <c r="A21" s="48" t="s">
        <v>83</v>
      </c>
      <c r="B21" s="183" t="s">
        <v>207</v>
      </c>
      <c r="C21" s="183"/>
      <c r="D21" s="183"/>
      <c r="E21" s="183"/>
      <c r="F21" s="183"/>
      <c r="G21" s="183"/>
      <c r="H21" s="183"/>
      <c r="I21" s="183"/>
    </row>
    <row r="22" spans="1:9" ht="48" customHeight="1">
      <c r="A22" s="176" t="s">
        <v>238</v>
      </c>
      <c r="B22" s="175" t="s">
        <v>92</v>
      </c>
      <c r="C22" s="177" t="s">
        <v>93</v>
      </c>
      <c r="D22" s="179" t="s">
        <v>239</v>
      </c>
      <c r="E22" s="180"/>
      <c r="F22" s="181"/>
      <c r="G22" s="179" t="s">
        <v>240</v>
      </c>
      <c r="H22" s="180"/>
      <c r="I22" s="181"/>
    </row>
    <row r="23" spans="1:9" ht="90">
      <c r="A23" s="176"/>
      <c r="B23" s="175"/>
      <c r="C23" s="178"/>
      <c r="D23" s="61" t="s">
        <v>241</v>
      </c>
      <c r="E23" s="67" t="s">
        <v>242</v>
      </c>
      <c r="F23" s="61" t="s">
        <v>243</v>
      </c>
      <c r="G23" s="61" t="s">
        <v>241</v>
      </c>
      <c r="H23" s="61" t="s">
        <v>244</v>
      </c>
      <c r="I23" s="61" t="s">
        <v>243</v>
      </c>
    </row>
    <row r="24" spans="1:9" ht="16">
      <c r="A24" s="18">
        <v>1</v>
      </c>
      <c r="B24" s="18" t="s">
        <v>73</v>
      </c>
      <c r="C24" s="65">
        <v>1235.5</v>
      </c>
      <c r="D24" s="69"/>
      <c r="E24" s="70">
        <f>C24/1000</f>
        <v>1.2355</v>
      </c>
      <c r="F24" s="70">
        <f>D24*E24</f>
        <v>0</v>
      </c>
      <c r="G24" s="69"/>
      <c r="H24" s="70">
        <f>(C24/1000)*1.1</f>
        <v>1.3590500000000001</v>
      </c>
      <c r="I24" s="70">
        <f>G24*H24</f>
        <v>0</v>
      </c>
    </row>
    <row r="25" spans="1:9" ht="16">
      <c r="A25" s="18">
        <v>2</v>
      </c>
      <c r="B25" s="18" t="s">
        <v>14</v>
      </c>
      <c r="C25" s="65">
        <v>1297.2750000000001</v>
      </c>
      <c r="D25" s="69"/>
      <c r="E25" s="70">
        <f>C25/1000</f>
        <v>1.2972750000000002</v>
      </c>
      <c r="F25" s="70">
        <f>D25*E25</f>
        <v>0</v>
      </c>
      <c r="G25" s="69"/>
      <c r="H25" s="70">
        <f>(C25/1000)*1.1</f>
        <v>1.4270025000000004</v>
      </c>
      <c r="I25" s="70">
        <f>G25*H25</f>
        <v>0</v>
      </c>
    </row>
    <row r="26" spans="1:9" ht="16">
      <c r="A26" s="18">
        <v>3</v>
      </c>
      <c r="B26" s="18" t="s">
        <v>33</v>
      </c>
      <c r="C26" s="65">
        <v>1050.175</v>
      </c>
      <c r="D26" s="69"/>
      <c r="E26" s="70">
        <f>C26/1000</f>
        <v>1.0501749999999999</v>
      </c>
      <c r="F26" s="70">
        <f>D26*E26</f>
        <v>0</v>
      </c>
      <c r="G26" s="69"/>
      <c r="H26" s="70">
        <f>(C26/1000)*1.1</f>
        <v>1.1551924999999998</v>
      </c>
      <c r="I26" s="70">
        <f>G26*H26</f>
        <v>0</v>
      </c>
    </row>
    <row r="27" spans="1:9" ht="16">
      <c r="A27" s="18">
        <v>4</v>
      </c>
      <c r="B27" s="18" t="s">
        <v>13</v>
      </c>
      <c r="C27" s="65">
        <v>1853.25</v>
      </c>
      <c r="D27" s="69"/>
      <c r="E27" s="70">
        <f>C27/1000</f>
        <v>1.8532500000000001</v>
      </c>
      <c r="F27" s="70">
        <f>D27*E27</f>
        <v>0</v>
      </c>
      <c r="G27" s="69"/>
      <c r="H27" s="70">
        <f>(C27/1000)*1.1</f>
        <v>2.0385750000000002</v>
      </c>
      <c r="I27" s="70">
        <f>G27*H27</f>
        <v>0</v>
      </c>
    </row>
    <row r="28" spans="1:9" ht="17">
      <c r="A28" s="65"/>
      <c r="B28" s="71" t="s">
        <v>90</v>
      </c>
      <c r="C28" s="65"/>
      <c r="D28" s="65"/>
      <c r="E28" s="65"/>
      <c r="F28" s="70">
        <f>SUM(F24:F27)</f>
        <v>0</v>
      </c>
      <c r="G28" s="65"/>
      <c r="H28" s="65"/>
      <c r="I28" s="70">
        <f>SUM(I24:I27)</f>
        <v>0</v>
      </c>
    </row>
    <row r="29" spans="1:9" ht="16">
      <c r="A29" s="4"/>
      <c r="B29" s="28" t="s">
        <v>94</v>
      </c>
      <c r="C29" s="4"/>
      <c r="D29" s="4"/>
      <c r="E29" s="4"/>
      <c r="F29" s="4"/>
      <c r="G29" s="4"/>
      <c r="H29" s="4"/>
      <c r="I29" s="54">
        <f>F28+I28</f>
        <v>0</v>
      </c>
    </row>
    <row r="32" spans="1:9">
      <c r="A32" s="19"/>
      <c r="B32" s="31" t="s">
        <v>100</v>
      </c>
    </row>
    <row r="33" spans="1:2">
      <c r="A33" s="20"/>
      <c r="B33" s="1" t="s">
        <v>245</v>
      </c>
    </row>
  </sheetData>
  <mergeCells count="13">
    <mergeCell ref="A1:G1"/>
    <mergeCell ref="B21:I21"/>
    <mergeCell ref="A20:I20"/>
    <mergeCell ref="A12:G12"/>
    <mergeCell ref="B13:G13"/>
    <mergeCell ref="B4:G4"/>
    <mergeCell ref="A3:G3"/>
    <mergeCell ref="A2:G2"/>
    <mergeCell ref="B22:B23"/>
    <mergeCell ref="A22:A23"/>
    <mergeCell ref="C22:C23"/>
    <mergeCell ref="D22:F22"/>
    <mergeCell ref="G22:I22"/>
  </mergeCells>
  <pageMargins left="0.70866141732283472" right="0.70866141732283472" top="0.74803149606299213" bottom="0.74803149606299213" header="0.31496062992125984" footer="0.31496062992125984"/>
  <pageSetup paperSize="9" scale="8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G25"/>
  <sheetViews>
    <sheetView zoomScaleNormal="100" zoomScaleSheetLayoutView="120" workbookViewId="0">
      <selection activeCell="D3" sqref="D3"/>
    </sheetView>
  </sheetViews>
  <sheetFormatPr baseColWidth="10" defaultColWidth="9.1640625" defaultRowHeight="14"/>
  <cols>
    <col min="1" max="1" width="7.5" style="1" customWidth="1"/>
    <col min="2" max="2" width="31.6640625" style="3" customWidth="1"/>
    <col min="3" max="3" width="14.33203125" style="1" bestFit="1" customWidth="1"/>
    <col min="4" max="4" width="10.33203125" style="1" customWidth="1"/>
    <col min="5" max="5" width="9.1640625" style="1"/>
    <col min="6" max="6" width="16.6640625" style="1" customWidth="1"/>
    <col min="7" max="7" width="18.5" style="1" customWidth="1"/>
    <col min="8" max="16384" width="9.1640625" style="1"/>
  </cols>
  <sheetData>
    <row r="1" spans="1:7" ht="23">
      <c r="A1" s="182" t="s">
        <v>201</v>
      </c>
      <c r="B1" s="182"/>
      <c r="C1" s="182"/>
      <c r="D1" s="182"/>
      <c r="E1" s="182"/>
      <c r="F1" s="182"/>
      <c r="G1" s="182"/>
    </row>
    <row r="2" spans="1:7" ht="18" customHeight="1">
      <c r="A2" s="133"/>
      <c r="B2" s="133"/>
      <c r="C2" s="133"/>
      <c r="D2" s="133"/>
      <c r="E2" s="133"/>
      <c r="F2" s="133"/>
      <c r="G2" s="133"/>
    </row>
    <row r="3" spans="1:7">
      <c r="B3" s="1"/>
    </row>
    <row r="4" spans="1:7" ht="30">
      <c r="B4" s="1"/>
      <c r="D4" s="1" t="s">
        <v>209</v>
      </c>
      <c r="E4" s="3" t="s">
        <v>211</v>
      </c>
      <c r="F4" s="1" t="s">
        <v>210</v>
      </c>
      <c r="G4" s="1" t="s">
        <v>204</v>
      </c>
    </row>
    <row r="5" spans="1:7" ht="15">
      <c r="B5" s="3" t="s">
        <v>202</v>
      </c>
      <c r="D5" s="103">
        <f>'06 - Water Available Estimate'!D23</f>
        <v>9.4720499999999994</v>
      </c>
      <c r="E5" s="106">
        <f>D5/D5</f>
        <v>1</v>
      </c>
      <c r="G5" s="104" t="s">
        <v>205</v>
      </c>
    </row>
    <row r="6" spans="1:7" ht="15">
      <c r="B6" s="3" t="s">
        <v>203</v>
      </c>
      <c r="D6" s="24">
        <f>'07 - Water Demand Estimates'!F11</f>
        <v>0</v>
      </c>
      <c r="E6" s="106">
        <f>D6/$D$5</f>
        <v>0</v>
      </c>
      <c r="F6" s="106" t="e">
        <f>D6/$D$11</f>
        <v>#DIV/0!</v>
      </c>
      <c r="G6" s="104" t="s">
        <v>199</v>
      </c>
    </row>
    <row r="7" spans="1:7">
      <c r="B7" s="1" t="s">
        <v>206</v>
      </c>
      <c r="D7" s="24">
        <f>'07 - Water Demand Estimates'!F19</f>
        <v>0</v>
      </c>
      <c r="E7" s="106">
        <f>D7/$D$5</f>
        <v>0</v>
      </c>
      <c r="F7" s="106" t="e">
        <f>D7/$D$11</f>
        <v>#DIV/0!</v>
      </c>
      <c r="G7" s="104" t="s">
        <v>199</v>
      </c>
    </row>
    <row r="8" spans="1:7" ht="15">
      <c r="B8" s="3" t="s">
        <v>207</v>
      </c>
      <c r="D8" s="24">
        <f>'07 - Water Demand Estimates'!I29</f>
        <v>0</v>
      </c>
      <c r="E8" s="106">
        <f>D8/$D$5</f>
        <v>0</v>
      </c>
      <c r="F8" s="106" t="e">
        <f>D8/$D$11</f>
        <v>#DIV/0!</v>
      </c>
      <c r="G8" s="104" t="s">
        <v>199</v>
      </c>
    </row>
    <row r="9" spans="1:7">
      <c r="E9" s="106"/>
      <c r="G9" s="104"/>
    </row>
    <row r="10" spans="1:7">
      <c r="E10" s="106"/>
      <c r="G10" s="104"/>
    </row>
    <row r="11" spans="1:7" ht="16">
      <c r="B11" s="105" t="s">
        <v>208</v>
      </c>
      <c r="C11" s="105"/>
      <c r="D11" s="20">
        <f>D6+D7+D8</f>
        <v>0</v>
      </c>
      <c r="E11" s="106">
        <f>D11/$D$5</f>
        <v>0</v>
      </c>
      <c r="F11" s="107" t="e">
        <f>F6+F7+F8</f>
        <v>#DIV/0!</v>
      </c>
      <c r="G11" s="104"/>
    </row>
    <row r="12" spans="1:7">
      <c r="G12" s="104"/>
    </row>
    <row r="13" spans="1:7">
      <c r="G13" s="104"/>
    </row>
    <row r="14" spans="1:7">
      <c r="G14" s="104"/>
    </row>
    <row r="15" spans="1:7" ht="16">
      <c r="B15" s="26" t="s">
        <v>99</v>
      </c>
      <c r="D15" s="32">
        <f>D5-D11</f>
        <v>9.4720499999999994</v>
      </c>
      <c r="G15" s="104"/>
    </row>
    <row r="16" spans="1:7">
      <c r="G16" s="104"/>
    </row>
    <row r="17" spans="7:7">
      <c r="G17" s="104"/>
    </row>
    <row r="18" spans="7:7">
      <c r="G18" s="104"/>
    </row>
    <row r="19" spans="7:7">
      <c r="G19" s="104"/>
    </row>
    <row r="20" spans="7:7">
      <c r="G20" s="104"/>
    </row>
    <row r="21" spans="7:7">
      <c r="G21" s="104"/>
    </row>
    <row r="22" spans="7:7">
      <c r="G22" s="104"/>
    </row>
    <row r="23" spans="7:7">
      <c r="G23" s="104"/>
    </row>
    <row r="24" spans="7:7">
      <c r="G24" s="104"/>
    </row>
    <row r="25" spans="7:7">
      <c r="G25" s="104"/>
    </row>
  </sheetData>
  <mergeCells count="2">
    <mergeCell ref="A1:G1"/>
    <mergeCell ref="A2:G2"/>
  </mergeCells>
  <conditionalFormatting sqref="D15">
    <cfRule type="expression" dxfId="0" priority="1" stopIfTrue="1">
      <formula>$D$15&lt;0</formula>
    </cfRule>
  </conditionalFormatting>
  <pageMargins left="0.39" right="0.24" top="0.74803149606299213" bottom="0.74803149606299213" header="0.31496062992125984" footer="0.31496062992125984"/>
  <pageSetup paperSize="9" scale="6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00 - Cover Page</vt:lpstr>
      <vt:lpstr>01 - Intro &amp; Notes</vt:lpstr>
      <vt:lpstr>02 - Farmer-Level Information</vt:lpstr>
      <vt:lpstr>03 - Village-Level Information</vt:lpstr>
      <vt:lpstr>04 - Crop Water Requirement</vt:lpstr>
      <vt:lpstr>05 - Groundwater Recharge</vt:lpstr>
      <vt:lpstr>06 - Water Available Estimate</vt:lpstr>
      <vt:lpstr>07 - Water Demand Estimates</vt:lpstr>
      <vt:lpstr>08 - Water Balance Estimate</vt:lpstr>
      <vt:lpstr>'02 - Farmer-Level Information'!Print_Area</vt:lpstr>
      <vt:lpstr>'03 - Village-Level Information'!Print_Area</vt:lpstr>
      <vt:lpstr>'05 - Groundwater Recharge'!Print_Area</vt:lpstr>
      <vt:lpstr>'02 - Farmer-Level Information'!Print_Titles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2020-03-24T16:26:35Z</dcterms:modified>
</cp:coreProperties>
</file>